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ocuments\Industry\"/>
    </mc:Choice>
  </mc:AlternateContent>
  <xr:revisionPtr revIDLastSave="0" documentId="13_ncr:1_{D3EBB7B4-DE66-4600-AF58-441AAF99C7B2}" xr6:coauthVersionLast="47" xr6:coauthVersionMax="47" xr10:uidLastSave="{00000000-0000-0000-0000-000000000000}"/>
  <bookViews>
    <workbookView xWindow="-108" yWindow="-108" windowWidth="23256" windowHeight="12456" activeTab="1" xr2:uid="{54524D2F-3D84-4F59-B0A0-E7B465BFD0D9}"/>
  </bookViews>
  <sheets>
    <sheet name="Sheet1" sheetId="1" r:id="rId1"/>
    <sheet name="Projection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165" i="2" l="1"/>
  <c r="N164" i="2"/>
  <c r="N163" i="2"/>
  <c r="N162" i="2"/>
  <c r="N161" i="2"/>
  <c r="N160" i="2"/>
  <c r="N159" i="2"/>
  <c r="N158" i="2"/>
  <c r="N157" i="2"/>
  <c r="N156" i="2"/>
  <c r="N155" i="2"/>
  <c r="N154" i="2"/>
  <c r="N153" i="2"/>
  <c r="N152" i="2"/>
  <c r="N151" i="2"/>
  <c r="N150" i="2"/>
  <c r="N149" i="2"/>
  <c r="N148" i="2"/>
  <c r="N147" i="2"/>
  <c r="N146" i="2"/>
  <c r="N145" i="2"/>
  <c r="N144" i="2"/>
  <c r="N143" i="2"/>
  <c r="N142" i="2"/>
  <c r="N141" i="2"/>
  <c r="N140" i="2"/>
  <c r="N139" i="2"/>
  <c r="N138" i="2"/>
  <c r="N137" i="2"/>
  <c r="N136" i="2"/>
  <c r="N135" i="2"/>
  <c r="N134" i="2"/>
  <c r="N133" i="2"/>
  <c r="N132" i="2"/>
  <c r="N131" i="2"/>
  <c r="N130" i="2"/>
  <c r="N129" i="2"/>
  <c r="N128" i="2"/>
  <c r="N127" i="2"/>
  <c r="N126" i="2"/>
  <c r="N125" i="2"/>
  <c r="N124" i="2"/>
  <c r="N123" i="2"/>
  <c r="N122" i="2"/>
  <c r="N121" i="2"/>
  <c r="N120" i="2"/>
  <c r="N119" i="2"/>
  <c r="N118" i="2"/>
  <c r="N117" i="2"/>
  <c r="N116" i="2"/>
  <c r="N115" i="2"/>
  <c r="N114" i="2"/>
  <c r="N113" i="2"/>
  <c r="N112" i="2"/>
  <c r="N111" i="2"/>
  <c r="N110" i="2"/>
  <c r="N109" i="2"/>
  <c r="N108" i="2"/>
  <c r="N107" i="2"/>
  <c r="N106" i="2"/>
  <c r="N105" i="2"/>
  <c r="N104" i="2"/>
  <c r="N103" i="2"/>
  <c r="N102" i="2"/>
  <c r="N101" i="2"/>
  <c r="N100" i="2"/>
  <c r="N99" i="2"/>
  <c r="N98" i="2"/>
  <c r="N97" i="2"/>
  <c r="N96" i="2"/>
  <c r="N95" i="2"/>
  <c r="N94" i="2"/>
  <c r="N93" i="2"/>
  <c r="N92" i="2"/>
  <c r="N91" i="2"/>
  <c r="N90" i="2"/>
  <c r="N89" i="2"/>
  <c r="N88" i="2"/>
  <c r="N87" i="2"/>
  <c r="N86" i="2"/>
  <c r="N85" i="2"/>
  <c r="N84" i="2"/>
  <c r="N83" i="2"/>
  <c r="N82" i="2"/>
  <c r="N81" i="2"/>
  <c r="N80" i="2"/>
  <c r="N79" i="2"/>
  <c r="N78" i="2"/>
  <c r="N77" i="2"/>
  <c r="N76" i="2"/>
  <c r="N75" i="2"/>
  <c r="N74" i="2"/>
  <c r="N73" i="2"/>
  <c r="N72" i="2"/>
  <c r="N71" i="2"/>
  <c r="N70" i="2"/>
  <c r="N69" i="2"/>
  <c r="N68" i="2"/>
  <c r="N67" i="2"/>
  <c r="N66" i="2"/>
  <c r="N65" i="2"/>
  <c r="N64" i="2"/>
  <c r="N63" i="2"/>
  <c r="N62" i="2"/>
  <c r="N61" i="2"/>
  <c r="N60" i="2"/>
  <c r="N59" i="2"/>
  <c r="N58" i="2"/>
  <c r="N57" i="2"/>
  <c r="N56" i="2"/>
  <c r="N55" i="2"/>
  <c r="N54" i="2"/>
  <c r="N53" i="2"/>
  <c r="N52" i="2"/>
  <c r="N51" i="2"/>
  <c r="N50" i="2"/>
  <c r="N49" i="2"/>
  <c r="N48" i="2"/>
  <c r="N47" i="2"/>
  <c r="N46" i="2"/>
  <c r="N45" i="2"/>
  <c r="N44" i="2"/>
  <c r="N43" i="2"/>
  <c r="N42" i="2"/>
  <c r="N41" i="2"/>
  <c r="N40" i="2"/>
  <c r="N39" i="2"/>
  <c r="N38" i="2"/>
  <c r="N37" i="2"/>
  <c r="N36" i="2"/>
  <c r="N35" i="2"/>
  <c r="N34" i="2"/>
  <c r="N33" i="2"/>
  <c r="N32" i="2"/>
  <c r="N31" i="2"/>
  <c r="N30" i="2"/>
  <c r="N29" i="2"/>
  <c r="N28" i="2"/>
  <c r="N27" i="2"/>
  <c r="N26" i="2"/>
  <c r="N25" i="2"/>
  <c r="N24" i="2"/>
  <c r="N23" i="2"/>
  <c r="N22" i="2"/>
  <c r="N21" i="2"/>
  <c r="N20" i="2"/>
  <c r="N19" i="2"/>
  <c r="N18" i="2"/>
  <c r="N17" i="2"/>
  <c r="N16" i="2"/>
  <c r="N15" i="2"/>
  <c r="N14" i="2"/>
  <c r="N13" i="2"/>
  <c r="N12" i="2"/>
  <c r="N11" i="2"/>
  <c r="N10" i="2"/>
  <c r="N9" i="2"/>
  <c r="N8" i="2"/>
  <c r="N7" i="2"/>
  <c r="N6" i="2"/>
  <c r="J5" i="2"/>
  <c r="J6" i="2" s="1"/>
  <c r="J7" i="2" s="1"/>
  <c r="J8" i="2" s="1"/>
  <c r="J9" i="2" s="1"/>
  <c r="J10" i="2" s="1"/>
  <c r="J11" i="2" s="1"/>
  <c r="J12" i="2" s="1"/>
  <c r="J13" i="2" s="1"/>
  <c r="J14" i="2" s="1"/>
  <c r="J15" i="2" s="1"/>
  <c r="J16" i="2" s="1"/>
  <c r="J17" i="2" s="1"/>
  <c r="J18" i="2" s="1"/>
  <c r="J19" i="2" s="1"/>
  <c r="J20" i="2" s="1"/>
  <c r="J21" i="2" s="1"/>
  <c r="J22" i="2" s="1"/>
  <c r="J23" i="2" s="1"/>
  <c r="J24" i="2" s="1"/>
  <c r="J25" i="2" s="1"/>
  <c r="J26" i="2" s="1"/>
  <c r="J27" i="2" s="1"/>
  <c r="J28" i="2" s="1"/>
  <c r="J29" i="2" s="1"/>
  <c r="J30" i="2" s="1"/>
  <c r="J31" i="2" s="1"/>
  <c r="J32" i="2" s="1"/>
  <c r="J33" i="2" s="1"/>
  <c r="J34" i="2" s="1"/>
  <c r="J35" i="2" s="1"/>
  <c r="J36" i="2" s="1"/>
  <c r="J37" i="2" s="1"/>
  <c r="J38" i="2" s="1"/>
  <c r="J39" i="2" s="1"/>
  <c r="J40" i="2" s="1"/>
  <c r="J41" i="2" s="1"/>
  <c r="J42" i="2" s="1"/>
  <c r="J43" i="2" s="1"/>
  <c r="J44" i="2" s="1"/>
  <c r="J45" i="2" s="1"/>
  <c r="J46" i="2" s="1"/>
  <c r="J47" i="2" s="1"/>
  <c r="J48" i="2" s="1"/>
  <c r="J49" i="2" s="1"/>
  <c r="J50" i="2" s="1"/>
  <c r="J51" i="2" s="1"/>
  <c r="J52" i="2" s="1"/>
  <c r="J53" i="2" s="1"/>
  <c r="J54" i="2" s="1"/>
  <c r="J55" i="2" s="1"/>
  <c r="J56" i="2" s="1"/>
  <c r="J57" i="2" s="1"/>
  <c r="J58" i="2" s="1"/>
  <c r="J59" i="2" s="1"/>
  <c r="J60" i="2" s="1"/>
  <c r="J61" i="2" s="1"/>
  <c r="J62" i="2" s="1"/>
  <c r="J63" i="2" s="1"/>
  <c r="J64" i="2" s="1"/>
  <c r="J65" i="2" s="1"/>
  <c r="J66" i="2" s="1"/>
  <c r="J67" i="2" s="1"/>
  <c r="J68" i="2" s="1"/>
  <c r="J69" i="2" s="1"/>
  <c r="J70" i="2" s="1"/>
  <c r="J71" i="2" s="1"/>
  <c r="J72" i="2" s="1"/>
  <c r="J73" i="2" s="1"/>
  <c r="J74" i="2" s="1"/>
  <c r="J75" i="2" s="1"/>
  <c r="J76" i="2" s="1"/>
  <c r="J77" i="2" s="1"/>
  <c r="J78" i="2" s="1"/>
  <c r="J79" i="2" s="1"/>
  <c r="J80" i="2" s="1"/>
  <c r="J81" i="2" s="1"/>
  <c r="J82" i="2" s="1"/>
  <c r="J83" i="2" s="1"/>
  <c r="J84" i="2" s="1"/>
  <c r="J85" i="2" s="1"/>
  <c r="J86" i="2" s="1"/>
  <c r="J87" i="2" s="1"/>
  <c r="J88" i="2" s="1"/>
  <c r="J89" i="2" s="1"/>
  <c r="J90" i="2" s="1"/>
  <c r="J91" i="2" s="1"/>
  <c r="J92" i="2" s="1"/>
  <c r="J93" i="2" s="1"/>
  <c r="J94" i="2" s="1"/>
  <c r="J95" i="2" s="1"/>
  <c r="J96" i="2" s="1"/>
  <c r="J97" i="2" s="1"/>
  <c r="J98" i="2" s="1"/>
  <c r="J99" i="2" s="1"/>
  <c r="J100" i="2" s="1"/>
  <c r="J101" i="2" s="1"/>
  <c r="J102" i="2" s="1"/>
  <c r="J103" i="2" s="1"/>
  <c r="J104" i="2" s="1"/>
  <c r="J105" i="2" s="1"/>
  <c r="J106" i="2" s="1"/>
  <c r="J107" i="2" s="1"/>
  <c r="J108" i="2" s="1"/>
  <c r="J109" i="2" s="1"/>
  <c r="J110" i="2" s="1"/>
  <c r="J111" i="2" s="1"/>
  <c r="J112" i="2" s="1"/>
  <c r="J113" i="2" s="1"/>
  <c r="J114" i="2" s="1"/>
  <c r="J115" i="2" s="1"/>
  <c r="J116" i="2" s="1"/>
  <c r="J117" i="2" s="1"/>
  <c r="J118" i="2" s="1"/>
  <c r="J119" i="2" s="1"/>
  <c r="J120" i="2" s="1"/>
  <c r="J121" i="2" s="1"/>
  <c r="J122" i="2" s="1"/>
  <c r="J123" i="2" s="1"/>
  <c r="J124" i="2" s="1"/>
  <c r="J125" i="2" s="1"/>
  <c r="J126" i="2" s="1"/>
  <c r="J127" i="2" s="1"/>
  <c r="J128" i="2" s="1"/>
  <c r="J129" i="2" s="1"/>
  <c r="J130" i="2" s="1"/>
  <c r="J131" i="2" s="1"/>
  <c r="J132" i="2" s="1"/>
  <c r="J133" i="2" s="1"/>
  <c r="J134" i="2" s="1"/>
  <c r="J135" i="2" s="1"/>
  <c r="J136" i="2" s="1"/>
  <c r="J137" i="2" s="1"/>
  <c r="J138" i="2" s="1"/>
  <c r="J139" i="2" s="1"/>
  <c r="J140" i="2" s="1"/>
  <c r="J141" i="2" s="1"/>
  <c r="J142" i="2" s="1"/>
  <c r="J143" i="2" s="1"/>
  <c r="J144" i="2" s="1"/>
  <c r="J145" i="2" s="1"/>
  <c r="J146" i="2" s="1"/>
  <c r="J147" i="2" s="1"/>
  <c r="J148" i="2" s="1"/>
  <c r="J149" i="2" s="1"/>
  <c r="J150" i="2" s="1"/>
  <c r="J151" i="2" s="1"/>
  <c r="J152" i="2" s="1"/>
  <c r="J153" i="2" s="1"/>
  <c r="J154" i="2" s="1"/>
  <c r="J155" i="2" s="1"/>
  <c r="J156" i="2" s="1"/>
  <c r="J157" i="2" s="1"/>
  <c r="J158" i="2" s="1"/>
  <c r="J159" i="2" s="1"/>
  <c r="J160" i="2" s="1"/>
  <c r="J161" i="2" s="1"/>
  <c r="J162" i="2" s="1"/>
  <c r="J163" i="2" s="1"/>
  <c r="J164" i="2" s="1"/>
  <c r="J165" i="2" s="1"/>
  <c r="D5" i="2"/>
  <c r="D6" i="2" s="1"/>
  <c r="D7" i="2" s="1"/>
  <c r="D8" i="2" s="1"/>
  <c r="D9" i="2" s="1"/>
  <c r="D10" i="2" s="1"/>
  <c r="D11" i="2" s="1"/>
  <c r="D12" i="2" s="1"/>
  <c r="D13" i="2" s="1"/>
  <c r="D14" i="2" s="1"/>
  <c r="D15" i="2" s="1"/>
  <c r="D16" i="2" s="1"/>
  <c r="D17" i="2" s="1"/>
  <c r="D18" i="2" s="1"/>
  <c r="D19" i="2" s="1"/>
  <c r="D20" i="2" s="1"/>
  <c r="D21" i="2" s="1"/>
  <c r="D22" i="2" s="1"/>
  <c r="D23" i="2" s="1"/>
  <c r="D24" i="2" s="1"/>
  <c r="D25" i="2" s="1"/>
  <c r="D26" i="2" s="1"/>
  <c r="D27" i="2" s="1"/>
  <c r="D28" i="2" s="1"/>
  <c r="D29" i="2" s="1"/>
  <c r="D30" i="2" s="1"/>
  <c r="D31" i="2" s="1"/>
  <c r="D32" i="2" s="1"/>
  <c r="D33" i="2" s="1"/>
  <c r="D34" i="2" s="1"/>
  <c r="D35" i="2" s="1"/>
  <c r="D36" i="2" s="1"/>
  <c r="D37" i="2" s="1"/>
  <c r="D38" i="2" s="1"/>
  <c r="D39" i="2" s="1"/>
  <c r="D40" i="2" s="1"/>
  <c r="D41" i="2" s="1"/>
  <c r="D42" i="2" s="1"/>
  <c r="D43" i="2" s="1"/>
  <c r="D44" i="2" s="1"/>
  <c r="D45" i="2" s="1"/>
  <c r="D46" i="2" s="1"/>
  <c r="D47" i="2" s="1"/>
  <c r="D48" i="2" s="1"/>
  <c r="D49" i="2" s="1"/>
  <c r="D50" i="2" s="1"/>
  <c r="D51" i="2" s="1"/>
  <c r="D52" i="2" s="1"/>
  <c r="D53" i="2" s="1"/>
  <c r="D54" i="2" s="1"/>
  <c r="D55" i="2" s="1"/>
  <c r="D56" i="2" s="1"/>
  <c r="D57" i="2" s="1"/>
  <c r="D58" i="2" s="1"/>
  <c r="D59" i="2" s="1"/>
  <c r="D60" i="2" s="1"/>
  <c r="D61" i="2" s="1"/>
  <c r="D62" i="2" s="1"/>
  <c r="D63" i="2" s="1"/>
  <c r="D64" i="2" s="1"/>
  <c r="D65" i="2" s="1"/>
  <c r="D66" i="2" s="1"/>
  <c r="D67" i="2" s="1"/>
  <c r="D68" i="2" s="1"/>
  <c r="D69" i="2" s="1"/>
  <c r="D70" i="2" s="1"/>
  <c r="D71" i="2" s="1"/>
  <c r="D72" i="2" s="1"/>
  <c r="D73" i="2" s="1"/>
  <c r="D74" i="2" s="1"/>
  <c r="D75" i="2" s="1"/>
  <c r="D76" i="2" s="1"/>
  <c r="D77" i="2" s="1"/>
  <c r="D78" i="2" s="1"/>
  <c r="D79" i="2" s="1"/>
  <c r="D80" i="2" s="1"/>
  <c r="D81" i="2" s="1"/>
  <c r="D82" i="2" s="1"/>
  <c r="D83" i="2" s="1"/>
  <c r="D84" i="2" s="1"/>
  <c r="D85" i="2" s="1"/>
  <c r="D86" i="2" s="1"/>
  <c r="D87" i="2" s="1"/>
  <c r="D88" i="2" s="1"/>
  <c r="D89" i="2" s="1"/>
  <c r="D90" i="2" s="1"/>
  <c r="D91" i="2" s="1"/>
  <c r="D92" i="2" s="1"/>
  <c r="D93" i="2" s="1"/>
  <c r="D94" i="2" s="1"/>
  <c r="D95" i="2" s="1"/>
  <c r="D96" i="2" s="1"/>
  <c r="D97" i="2" s="1"/>
  <c r="D98" i="2" s="1"/>
  <c r="D99" i="2" s="1"/>
  <c r="D100" i="2" s="1"/>
  <c r="D101" i="2" s="1"/>
  <c r="D102" i="2" s="1"/>
  <c r="D103" i="2" s="1"/>
  <c r="D104" i="2" s="1"/>
  <c r="D105" i="2" s="1"/>
  <c r="D106" i="2" s="1"/>
  <c r="D107" i="2" s="1"/>
  <c r="D108" i="2" s="1"/>
  <c r="D109" i="2" s="1"/>
  <c r="D110" i="2" s="1"/>
  <c r="D111" i="2" s="1"/>
  <c r="D112" i="2" s="1"/>
  <c r="D113" i="2" s="1"/>
  <c r="D114" i="2" s="1"/>
  <c r="D115" i="2" s="1"/>
  <c r="D116" i="2" s="1"/>
  <c r="D117" i="2" s="1"/>
  <c r="D118" i="2" s="1"/>
  <c r="D119" i="2" s="1"/>
  <c r="D120" i="2" s="1"/>
  <c r="D121" i="2" s="1"/>
  <c r="D122" i="2" s="1"/>
  <c r="D123" i="2" s="1"/>
  <c r="D124" i="2" s="1"/>
  <c r="D125" i="2" s="1"/>
  <c r="D126" i="2" s="1"/>
  <c r="D127" i="2" s="1"/>
  <c r="D128" i="2" s="1"/>
  <c r="D129" i="2" s="1"/>
  <c r="D130" i="2" s="1"/>
  <c r="D131" i="2" s="1"/>
  <c r="D132" i="2" s="1"/>
  <c r="D133" i="2" s="1"/>
  <c r="D134" i="2" s="1"/>
  <c r="D135" i="2" s="1"/>
  <c r="D136" i="2" s="1"/>
  <c r="D137" i="2" s="1"/>
  <c r="D138" i="2" s="1"/>
  <c r="D139" i="2" s="1"/>
  <c r="D140" i="2" s="1"/>
  <c r="D141" i="2" s="1"/>
  <c r="D142" i="2" s="1"/>
  <c r="D143" i="2" s="1"/>
  <c r="D144" i="2" s="1"/>
  <c r="D145" i="2" s="1"/>
  <c r="D146" i="2" s="1"/>
  <c r="D147" i="2" s="1"/>
  <c r="D148" i="2" s="1"/>
  <c r="D149" i="2" s="1"/>
  <c r="D150" i="2" s="1"/>
  <c r="D151" i="2" s="1"/>
  <c r="D152" i="2" s="1"/>
  <c r="D153" i="2" s="1"/>
  <c r="D154" i="2" s="1"/>
  <c r="D155" i="2" s="1"/>
  <c r="D156" i="2" s="1"/>
  <c r="D157" i="2" s="1"/>
  <c r="D158" i="2" s="1"/>
  <c r="D159" i="2" s="1"/>
  <c r="D160" i="2" s="1"/>
  <c r="D161" i="2" s="1"/>
  <c r="D162" i="2" s="1"/>
  <c r="D163" i="2" s="1"/>
  <c r="D164" i="2" s="1"/>
  <c r="D165" i="2" s="1"/>
  <c r="H80" i="2"/>
  <c r="H79" i="2"/>
  <c r="H78" i="2"/>
  <c r="H77" i="2"/>
  <c r="H76" i="2"/>
  <c r="H75" i="2"/>
  <c r="H74" i="2"/>
  <c r="H73" i="2"/>
  <c r="H72" i="2"/>
  <c r="H71" i="2"/>
  <c r="H70" i="2"/>
  <c r="H69" i="2"/>
  <c r="H68" i="2"/>
  <c r="H67" i="2"/>
  <c r="H66" i="2"/>
  <c r="H65" i="2"/>
  <c r="H64" i="2"/>
  <c r="H63" i="2"/>
  <c r="H62" i="2"/>
  <c r="H61" i="2"/>
  <c r="H60" i="2"/>
  <c r="H59" i="2"/>
  <c r="H58" i="2"/>
  <c r="H57" i="2"/>
  <c r="H56" i="2"/>
  <c r="H55" i="2"/>
  <c r="H54" i="2"/>
  <c r="H53" i="2"/>
  <c r="H52" i="2"/>
  <c r="H51" i="2"/>
  <c r="H50" i="2"/>
  <c r="H49" i="2"/>
  <c r="H48" i="2"/>
  <c r="H47" i="2"/>
  <c r="H46" i="2"/>
  <c r="H45" i="2"/>
  <c r="H44" i="2"/>
  <c r="H43" i="2"/>
  <c r="H42" i="2"/>
  <c r="H41" i="2"/>
  <c r="H40" i="2"/>
  <c r="H39" i="2"/>
  <c r="H38" i="2"/>
  <c r="H37" i="2"/>
  <c r="H36" i="2"/>
  <c r="H35" i="2"/>
  <c r="M7" i="2"/>
  <c r="M6" i="2"/>
  <c r="L6" i="2"/>
  <c r="K7" i="2"/>
  <c r="K8" i="2" s="1"/>
  <c r="G80" i="2"/>
  <c r="G79" i="2"/>
  <c r="G78" i="2"/>
  <c r="G77" i="2"/>
  <c r="G76" i="2"/>
  <c r="G75" i="2"/>
  <c r="G74" i="2"/>
  <c r="G73" i="2"/>
  <c r="G72" i="2"/>
  <c r="G71" i="2"/>
  <c r="G70" i="2"/>
  <c r="G69" i="2"/>
  <c r="G68" i="2"/>
  <c r="G67" i="2"/>
  <c r="G66" i="2"/>
  <c r="G65" i="2"/>
  <c r="G64" i="2"/>
  <c r="G63" i="2"/>
  <c r="G62" i="2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48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E7" i="2"/>
  <c r="E8" i="2" s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D3" i="1"/>
  <c r="C102" i="1"/>
  <c r="C101" i="1"/>
  <c r="C100" i="1"/>
  <c r="C99" i="1"/>
  <c r="C98" i="1"/>
  <c r="C97" i="1"/>
  <c r="C96" i="1"/>
  <c r="C95" i="1"/>
  <c r="C94" i="1"/>
  <c r="C93" i="1"/>
  <c r="C92" i="1"/>
  <c r="C91" i="1"/>
  <c r="C90" i="1"/>
  <c r="C89" i="1"/>
  <c r="C88" i="1"/>
  <c r="C87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C3" i="1"/>
  <c r="L8" i="2" l="1"/>
  <c r="M8" i="2"/>
  <c r="L7" i="2"/>
  <c r="K9" i="2"/>
  <c r="M9" i="2"/>
  <c r="K10" i="2"/>
  <c r="E9" i="2"/>
  <c r="L9" i="2" s="1"/>
  <c r="M11" i="2" l="1"/>
  <c r="M10" i="2"/>
  <c r="K11" i="2"/>
  <c r="E10" i="2"/>
  <c r="L10" i="2" s="1"/>
  <c r="M12" i="2" l="1"/>
  <c r="K12" i="2"/>
  <c r="E11" i="2"/>
  <c r="L11" i="2" s="1"/>
  <c r="M13" i="2" l="1"/>
  <c r="K13" i="2"/>
  <c r="E12" i="2"/>
  <c r="L12" i="2" s="1"/>
  <c r="M14" i="2" l="1"/>
  <c r="K14" i="2"/>
  <c r="E13" i="2"/>
  <c r="L13" i="2" s="1"/>
  <c r="M15" i="2" l="1"/>
  <c r="K15" i="2"/>
  <c r="E14" i="2"/>
  <c r="L14" i="2" s="1"/>
  <c r="M16" i="2" l="1"/>
  <c r="K16" i="2"/>
  <c r="E15" i="2"/>
  <c r="L15" i="2" s="1"/>
  <c r="M17" i="2" l="1"/>
  <c r="K17" i="2"/>
  <c r="E16" i="2"/>
  <c r="L16" i="2" s="1"/>
  <c r="M18" i="2" l="1"/>
  <c r="K18" i="2"/>
  <c r="E17" i="2"/>
  <c r="L17" i="2" s="1"/>
  <c r="M19" i="2" l="1"/>
  <c r="K19" i="2"/>
  <c r="E18" i="2"/>
  <c r="L18" i="2" s="1"/>
  <c r="M20" i="2" l="1"/>
  <c r="K20" i="2"/>
  <c r="E19" i="2"/>
  <c r="L19" i="2" s="1"/>
  <c r="M21" i="2" l="1"/>
  <c r="K21" i="2"/>
  <c r="E20" i="2"/>
  <c r="L20" i="2" s="1"/>
  <c r="M22" i="2" l="1"/>
  <c r="K22" i="2"/>
  <c r="E21" i="2"/>
  <c r="L21" i="2" s="1"/>
  <c r="M23" i="2" l="1"/>
  <c r="K23" i="2"/>
  <c r="E22" i="2"/>
  <c r="L22" i="2" s="1"/>
  <c r="M24" i="2" l="1"/>
  <c r="K24" i="2"/>
  <c r="E23" i="2"/>
  <c r="L23" i="2" s="1"/>
  <c r="M25" i="2" l="1"/>
  <c r="K25" i="2"/>
  <c r="E24" i="2"/>
  <c r="L24" i="2" s="1"/>
  <c r="M26" i="2" l="1"/>
  <c r="K26" i="2"/>
  <c r="E25" i="2"/>
  <c r="L25" i="2" s="1"/>
  <c r="M27" i="2" l="1"/>
  <c r="K27" i="2"/>
  <c r="E26" i="2"/>
  <c r="L26" i="2" s="1"/>
  <c r="M28" i="2" l="1"/>
  <c r="K28" i="2"/>
  <c r="E27" i="2"/>
  <c r="L27" i="2" s="1"/>
  <c r="M29" i="2" l="1"/>
  <c r="K29" i="2"/>
  <c r="E28" i="2"/>
  <c r="L28" i="2" s="1"/>
  <c r="M30" i="2" l="1"/>
  <c r="K30" i="2"/>
  <c r="E29" i="2"/>
  <c r="L29" i="2" s="1"/>
  <c r="M31" i="2" l="1"/>
  <c r="K31" i="2"/>
  <c r="E30" i="2"/>
  <c r="L30" i="2" s="1"/>
  <c r="M32" i="2" l="1"/>
  <c r="K32" i="2"/>
  <c r="E31" i="2"/>
  <c r="L31" i="2" s="1"/>
  <c r="M33" i="2" l="1"/>
  <c r="K33" i="2"/>
  <c r="E32" i="2"/>
  <c r="L32" i="2" s="1"/>
  <c r="M34" i="2" l="1"/>
  <c r="K34" i="2"/>
  <c r="E33" i="2"/>
  <c r="L33" i="2" s="1"/>
  <c r="M35" i="2" l="1"/>
  <c r="K35" i="2"/>
  <c r="E34" i="2"/>
  <c r="L34" i="2" s="1"/>
  <c r="M36" i="2" l="1"/>
  <c r="K36" i="2"/>
  <c r="E35" i="2"/>
  <c r="L35" i="2" s="1"/>
  <c r="M37" i="2" l="1"/>
  <c r="K37" i="2"/>
  <c r="E36" i="2"/>
  <c r="L36" i="2" s="1"/>
  <c r="F35" i="2"/>
  <c r="M38" i="2" l="1"/>
  <c r="K38" i="2"/>
  <c r="E37" i="2"/>
  <c r="L37" i="2" s="1"/>
  <c r="F36" i="2"/>
  <c r="M39" i="2" l="1"/>
  <c r="K39" i="2"/>
  <c r="E38" i="2"/>
  <c r="L38" i="2" s="1"/>
  <c r="F37" i="2"/>
  <c r="M40" i="2" l="1"/>
  <c r="K40" i="2"/>
  <c r="E39" i="2"/>
  <c r="L39" i="2" s="1"/>
  <c r="F38" i="2"/>
  <c r="M41" i="2" l="1"/>
  <c r="K41" i="2"/>
  <c r="E40" i="2"/>
  <c r="L40" i="2" s="1"/>
  <c r="F39" i="2"/>
  <c r="M42" i="2" l="1"/>
  <c r="K42" i="2"/>
  <c r="E41" i="2"/>
  <c r="L41" i="2" s="1"/>
  <c r="F40" i="2"/>
  <c r="M43" i="2" l="1"/>
  <c r="K43" i="2"/>
  <c r="E42" i="2"/>
  <c r="L42" i="2" s="1"/>
  <c r="F41" i="2"/>
  <c r="M44" i="2" l="1"/>
  <c r="K44" i="2"/>
  <c r="E43" i="2"/>
  <c r="L43" i="2" s="1"/>
  <c r="F42" i="2"/>
  <c r="M45" i="2" l="1"/>
  <c r="K45" i="2"/>
  <c r="E44" i="2"/>
  <c r="L44" i="2" s="1"/>
  <c r="F43" i="2"/>
  <c r="M46" i="2" l="1"/>
  <c r="K46" i="2"/>
  <c r="E45" i="2"/>
  <c r="L45" i="2" s="1"/>
  <c r="F44" i="2"/>
  <c r="M47" i="2" l="1"/>
  <c r="K47" i="2"/>
  <c r="E46" i="2"/>
  <c r="L46" i="2" s="1"/>
  <c r="F45" i="2"/>
  <c r="M48" i="2" l="1"/>
  <c r="K48" i="2"/>
  <c r="E47" i="2"/>
  <c r="L47" i="2" s="1"/>
  <c r="F46" i="2"/>
  <c r="M49" i="2" l="1"/>
  <c r="K49" i="2"/>
  <c r="E48" i="2"/>
  <c r="L48" i="2" s="1"/>
  <c r="F47" i="2"/>
  <c r="M50" i="2" l="1"/>
  <c r="K50" i="2"/>
  <c r="E49" i="2"/>
  <c r="L49" i="2" s="1"/>
  <c r="F48" i="2"/>
  <c r="M51" i="2" l="1"/>
  <c r="K51" i="2"/>
  <c r="E50" i="2"/>
  <c r="L50" i="2" s="1"/>
  <c r="F49" i="2"/>
  <c r="M52" i="2" l="1"/>
  <c r="K52" i="2"/>
  <c r="E51" i="2"/>
  <c r="L51" i="2" s="1"/>
  <c r="F50" i="2"/>
  <c r="M53" i="2" l="1"/>
  <c r="K53" i="2"/>
  <c r="E52" i="2"/>
  <c r="L52" i="2" s="1"/>
  <c r="F51" i="2"/>
  <c r="M54" i="2" l="1"/>
  <c r="K54" i="2"/>
  <c r="E53" i="2"/>
  <c r="L53" i="2" s="1"/>
  <c r="F52" i="2"/>
  <c r="M55" i="2" l="1"/>
  <c r="K55" i="2"/>
  <c r="E54" i="2"/>
  <c r="L54" i="2" s="1"/>
  <c r="F53" i="2"/>
  <c r="M56" i="2" l="1"/>
  <c r="K56" i="2"/>
  <c r="E55" i="2"/>
  <c r="L55" i="2" s="1"/>
  <c r="F54" i="2"/>
  <c r="M57" i="2" l="1"/>
  <c r="K57" i="2"/>
  <c r="E56" i="2"/>
  <c r="L56" i="2" s="1"/>
  <c r="F55" i="2"/>
  <c r="M58" i="2" l="1"/>
  <c r="K58" i="2"/>
  <c r="E57" i="2"/>
  <c r="L57" i="2" s="1"/>
  <c r="F56" i="2"/>
  <c r="M59" i="2" l="1"/>
  <c r="K59" i="2"/>
  <c r="E58" i="2"/>
  <c r="L58" i="2" s="1"/>
  <c r="F57" i="2"/>
  <c r="M60" i="2" l="1"/>
  <c r="K60" i="2"/>
  <c r="E59" i="2"/>
  <c r="L59" i="2" s="1"/>
  <c r="F58" i="2"/>
  <c r="M61" i="2" l="1"/>
  <c r="K61" i="2"/>
  <c r="E60" i="2"/>
  <c r="L60" i="2" s="1"/>
  <c r="F59" i="2"/>
  <c r="M62" i="2" l="1"/>
  <c r="K62" i="2"/>
  <c r="E61" i="2"/>
  <c r="L61" i="2" s="1"/>
  <c r="F60" i="2"/>
  <c r="M63" i="2" l="1"/>
  <c r="K63" i="2"/>
  <c r="E62" i="2"/>
  <c r="L62" i="2" s="1"/>
  <c r="F61" i="2"/>
  <c r="M64" i="2" l="1"/>
  <c r="K64" i="2"/>
  <c r="E63" i="2"/>
  <c r="L63" i="2" s="1"/>
  <c r="F62" i="2"/>
  <c r="M65" i="2" l="1"/>
  <c r="K65" i="2"/>
  <c r="E64" i="2"/>
  <c r="L64" i="2" s="1"/>
  <c r="F63" i="2"/>
  <c r="M66" i="2" l="1"/>
  <c r="K66" i="2"/>
  <c r="E65" i="2"/>
  <c r="L65" i="2" s="1"/>
  <c r="F64" i="2"/>
  <c r="M67" i="2" l="1"/>
  <c r="K67" i="2"/>
  <c r="E66" i="2"/>
  <c r="L66" i="2" s="1"/>
  <c r="F65" i="2"/>
  <c r="M68" i="2" l="1"/>
  <c r="K68" i="2"/>
  <c r="E67" i="2"/>
  <c r="L67" i="2" s="1"/>
  <c r="F66" i="2"/>
  <c r="M69" i="2" l="1"/>
  <c r="K69" i="2"/>
  <c r="E68" i="2"/>
  <c r="L68" i="2" s="1"/>
  <c r="F67" i="2"/>
  <c r="M70" i="2" l="1"/>
  <c r="K70" i="2"/>
  <c r="E69" i="2"/>
  <c r="L69" i="2" s="1"/>
  <c r="F68" i="2"/>
  <c r="M71" i="2" l="1"/>
  <c r="K71" i="2"/>
  <c r="E70" i="2"/>
  <c r="L70" i="2" s="1"/>
  <c r="F69" i="2"/>
  <c r="M72" i="2" l="1"/>
  <c r="K72" i="2"/>
  <c r="E71" i="2"/>
  <c r="L71" i="2" s="1"/>
  <c r="F70" i="2"/>
  <c r="M73" i="2" l="1"/>
  <c r="K73" i="2"/>
  <c r="E72" i="2"/>
  <c r="L72" i="2" s="1"/>
  <c r="F71" i="2"/>
  <c r="M74" i="2" l="1"/>
  <c r="K74" i="2"/>
  <c r="E73" i="2"/>
  <c r="L73" i="2" s="1"/>
  <c r="F72" i="2"/>
  <c r="M75" i="2" l="1"/>
  <c r="K75" i="2"/>
  <c r="E74" i="2"/>
  <c r="L74" i="2" s="1"/>
  <c r="F73" i="2"/>
  <c r="M76" i="2" l="1"/>
  <c r="K76" i="2"/>
  <c r="E75" i="2"/>
  <c r="L75" i="2" s="1"/>
  <c r="F74" i="2"/>
  <c r="M77" i="2" l="1"/>
  <c r="K77" i="2"/>
  <c r="E76" i="2"/>
  <c r="L76" i="2" s="1"/>
  <c r="F75" i="2"/>
  <c r="M78" i="2" l="1"/>
  <c r="K78" i="2"/>
  <c r="E77" i="2"/>
  <c r="L77" i="2" s="1"/>
  <c r="F76" i="2"/>
  <c r="M79" i="2" l="1"/>
  <c r="K79" i="2"/>
  <c r="E78" i="2"/>
  <c r="L78" i="2" s="1"/>
  <c r="F77" i="2"/>
  <c r="M80" i="2" l="1"/>
  <c r="K80" i="2"/>
  <c r="E79" i="2"/>
  <c r="L79" i="2" s="1"/>
  <c r="F78" i="2"/>
  <c r="M81" i="2" l="1"/>
  <c r="K81" i="2"/>
  <c r="E80" i="2"/>
  <c r="L80" i="2" s="1"/>
  <c r="F79" i="2"/>
  <c r="M82" i="2" l="1"/>
  <c r="K82" i="2"/>
  <c r="E81" i="2"/>
  <c r="L81" i="2" s="1"/>
  <c r="F80" i="2"/>
  <c r="M83" i="2" l="1"/>
  <c r="K83" i="2"/>
  <c r="E82" i="2"/>
  <c r="L82" i="2" s="1"/>
  <c r="F81" i="2"/>
  <c r="M84" i="2" l="1"/>
  <c r="K84" i="2"/>
  <c r="E83" i="2"/>
  <c r="L83" i="2" s="1"/>
  <c r="F82" i="2"/>
  <c r="M85" i="2" l="1"/>
  <c r="K85" i="2"/>
  <c r="E84" i="2"/>
  <c r="L84" i="2" s="1"/>
  <c r="F83" i="2"/>
  <c r="M86" i="2" l="1"/>
  <c r="K86" i="2"/>
  <c r="E85" i="2"/>
  <c r="L85" i="2" s="1"/>
  <c r="F84" i="2"/>
  <c r="M87" i="2" l="1"/>
  <c r="K87" i="2"/>
  <c r="E86" i="2"/>
  <c r="L86" i="2" s="1"/>
  <c r="F85" i="2"/>
  <c r="M88" i="2" l="1"/>
  <c r="K88" i="2"/>
  <c r="E87" i="2"/>
  <c r="L87" i="2" s="1"/>
  <c r="F86" i="2"/>
  <c r="M89" i="2" l="1"/>
  <c r="K89" i="2"/>
  <c r="E88" i="2"/>
  <c r="L88" i="2" s="1"/>
  <c r="F87" i="2"/>
  <c r="M90" i="2" l="1"/>
  <c r="K90" i="2"/>
  <c r="E89" i="2"/>
  <c r="L89" i="2" s="1"/>
  <c r="F88" i="2"/>
  <c r="M91" i="2" l="1"/>
  <c r="K91" i="2"/>
  <c r="E90" i="2"/>
  <c r="L90" i="2" s="1"/>
  <c r="F89" i="2"/>
  <c r="M92" i="2" l="1"/>
  <c r="K92" i="2"/>
  <c r="E91" i="2"/>
  <c r="L91" i="2" s="1"/>
  <c r="F90" i="2"/>
  <c r="M93" i="2" l="1"/>
  <c r="K93" i="2"/>
  <c r="E92" i="2"/>
  <c r="L92" i="2" s="1"/>
  <c r="F91" i="2"/>
  <c r="M94" i="2" l="1"/>
  <c r="K94" i="2"/>
  <c r="E93" i="2"/>
  <c r="L93" i="2" s="1"/>
  <c r="F92" i="2"/>
  <c r="M95" i="2" l="1"/>
  <c r="K95" i="2"/>
  <c r="E94" i="2"/>
  <c r="L94" i="2" s="1"/>
  <c r="F93" i="2"/>
  <c r="M96" i="2" l="1"/>
  <c r="K96" i="2"/>
  <c r="E95" i="2"/>
  <c r="L95" i="2" s="1"/>
  <c r="F94" i="2"/>
  <c r="M97" i="2" l="1"/>
  <c r="K97" i="2"/>
  <c r="E96" i="2"/>
  <c r="L96" i="2" s="1"/>
  <c r="F95" i="2"/>
  <c r="M98" i="2" l="1"/>
  <c r="K98" i="2"/>
  <c r="E97" i="2"/>
  <c r="L97" i="2" s="1"/>
  <c r="F96" i="2"/>
  <c r="M99" i="2" l="1"/>
  <c r="K99" i="2"/>
  <c r="E98" i="2"/>
  <c r="L98" i="2" s="1"/>
  <c r="F97" i="2"/>
  <c r="M100" i="2" l="1"/>
  <c r="K100" i="2"/>
  <c r="E99" i="2"/>
  <c r="L99" i="2" s="1"/>
  <c r="F98" i="2"/>
  <c r="M101" i="2" l="1"/>
  <c r="K101" i="2"/>
  <c r="E100" i="2"/>
  <c r="L100" i="2" s="1"/>
  <c r="F99" i="2"/>
  <c r="M102" i="2" l="1"/>
  <c r="K102" i="2"/>
  <c r="E101" i="2"/>
  <c r="L101" i="2" s="1"/>
  <c r="F100" i="2"/>
  <c r="M103" i="2" l="1"/>
  <c r="K103" i="2"/>
  <c r="E102" i="2"/>
  <c r="L102" i="2" s="1"/>
  <c r="F101" i="2"/>
  <c r="M104" i="2" l="1"/>
  <c r="K104" i="2"/>
  <c r="E103" i="2"/>
  <c r="L103" i="2" s="1"/>
  <c r="F102" i="2"/>
  <c r="M105" i="2" l="1"/>
  <c r="K105" i="2"/>
  <c r="E104" i="2"/>
  <c r="L104" i="2" s="1"/>
  <c r="F103" i="2"/>
  <c r="M106" i="2" l="1"/>
  <c r="K106" i="2"/>
  <c r="E105" i="2"/>
  <c r="L105" i="2" s="1"/>
  <c r="F104" i="2"/>
  <c r="M107" i="2" l="1"/>
  <c r="K107" i="2"/>
  <c r="E106" i="2"/>
  <c r="L106" i="2" s="1"/>
  <c r="F105" i="2"/>
  <c r="M108" i="2" l="1"/>
  <c r="K108" i="2"/>
  <c r="E107" i="2"/>
  <c r="L107" i="2" s="1"/>
  <c r="F106" i="2"/>
  <c r="M109" i="2" l="1"/>
  <c r="K109" i="2"/>
  <c r="E108" i="2"/>
  <c r="L108" i="2" s="1"/>
  <c r="F107" i="2"/>
  <c r="M110" i="2" l="1"/>
  <c r="K110" i="2"/>
  <c r="E109" i="2"/>
  <c r="L109" i="2" s="1"/>
  <c r="F108" i="2"/>
  <c r="M111" i="2" l="1"/>
  <c r="K111" i="2"/>
  <c r="E110" i="2"/>
  <c r="L110" i="2" s="1"/>
  <c r="F109" i="2"/>
  <c r="M112" i="2" l="1"/>
  <c r="K112" i="2"/>
  <c r="E111" i="2"/>
  <c r="L111" i="2" s="1"/>
  <c r="F110" i="2"/>
  <c r="M113" i="2" l="1"/>
  <c r="K113" i="2"/>
  <c r="E112" i="2"/>
  <c r="L112" i="2" s="1"/>
  <c r="F111" i="2"/>
  <c r="M114" i="2" l="1"/>
  <c r="K114" i="2"/>
  <c r="E113" i="2"/>
  <c r="L113" i="2" s="1"/>
  <c r="F112" i="2"/>
  <c r="M115" i="2" l="1"/>
  <c r="K115" i="2"/>
  <c r="E114" i="2"/>
  <c r="L114" i="2" s="1"/>
  <c r="F113" i="2"/>
  <c r="M116" i="2" l="1"/>
  <c r="K116" i="2"/>
  <c r="E115" i="2"/>
  <c r="L115" i="2" s="1"/>
  <c r="F114" i="2"/>
  <c r="M117" i="2" l="1"/>
  <c r="K117" i="2"/>
  <c r="E116" i="2"/>
  <c r="L116" i="2" s="1"/>
  <c r="F115" i="2"/>
  <c r="M118" i="2" l="1"/>
  <c r="K118" i="2"/>
  <c r="E117" i="2"/>
  <c r="L117" i="2" s="1"/>
  <c r="F116" i="2"/>
  <c r="M119" i="2" l="1"/>
  <c r="K119" i="2"/>
  <c r="E118" i="2"/>
  <c r="L118" i="2" s="1"/>
  <c r="F117" i="2"/>
  <c r="M120" i="2" l="1"/>
  <c r="K120" i="2"/>
  <c r="E119" i="2"/>
  <c r="L119" i="2" s="1"/>
  <c r="F118" i="2"/>
  <c r="M121" i="2" l="1"/>
  <c r="K121" i="2"/>
  <c r="E120" i="2"/>
  <c r="L120" i="2" s="1"/>
  <c r="F119" i="2"/>
  <c r="M122" i="2" l="1"/>
  <c r="K122" i="2"/>
  <c r="E121" i="2"/>
  <c r="L121" i="2" s="1"/>
  <c r="F120" i="2"/>
  <c r="M123" i="2" l="1"/>
  <c r="K123" i="2"/>
  <c r="E122" i="2"/>
  <c r="L122" i="2" s="1"/>
  <c r="F121" i="2"/>
  <c r="M124" i="2" l="1"/>
  <c r="K124" i="2"/>
  <c r="E123" i="2"/>
  <c r="L123" i="2" s="1"/>
  <c r="F122" i="2"/>
  <c r="M125" i="2" l="1"/>
  <c r="K125" i="2"/>
  <c r="E124" i="2"/>
  <c r="L124" i="2" s="1"/>
  <c r="F123" i="2"/>
  <c r="M126" i="2" l="1"/>
  <c r="K126" i="2"/>
  <c r="E125" i="2"/>
  <c r="L125" i="2" s="1"/>
  <c r="F124" i="2"/>
  <c r="M127" i="2" l="1"/>
  <c r="K127" i="2"/>
  <c r="E126" i="2"/>
  <c r="L126" i="2" s="1"/>
  <c r="F125" i="2"/>
  <c r="M128" i="2" l="1"/>
  <c r="K128" i="2"/>
  <c r="E127" i="2"/>
  <c r="L127" i="2" s="1"/>
  <c r="F126" i="2"/>
  <c r="M129" i="2" l="1"/>
  <c r="K129" i="2"/>
  <c r="E128" i="2"/>
  <c r="L128" i="2" s="1"/>
  <c r="F127" i="2"/>
  <c r="M130" i="2" l="1"/>
  <c r="K130" i="2"/>
  <c r="E129" i="2"/>
  <c r="L129" i="2" s="1"/>
  <c r="F128" i="2"/>
  <c r="M131" i="2" l="1"/>
  <c r="K131" i="2"/>
  <c r="E130" i="2"/>
  <c r="L130" i="2" s="1"/>
  <c r="F129" i="2"/>
  <c r="M132" i="2" l="1"/>
  <c r="K132" i="2"/>
  <c r="E131" i="2"/>
  <c r="L131" i="2" s="1"/>
  <c r="F130" i="2"/>
  <c r="M133" i="2" l="1"/>
  <c r="K133" i="2"/>
  <c r="E132" i="2"/>
  <c r="L132" i="2" s="1"/>
  <c r="F131" i="2"/>
  <c r="M134" i="2" l="1"/>
  <c r="K134" i="2"/>
  <c r="E133" i="2"/>
  <c r="L133" i="2" s="1"/>
  <c r="F132" i="2"/>
  <c r="M135" i="2" l="1"/>
  <c r="K135" i="2"/>
  <c r="E134" i="2"/>
  <c r="L134" i="2" s="1"/>
  <c r="F133" i="2"/>
  <c r="M136" i="2" l="1"/>
  <c r="K136" i="2"/>
  <c r="E135" i="2"/>
  <c r="L135" i="2" s="1"/>
  <c r="F134" i="2"/>
  <c r="M137" i="2" l="1"/>
  <c r="K137" i="2"/>
  <c r="E136" i="2"/>
  <c r="L136" i="2" s="1"/>
  <c r="F135" i="2"/>
  <c r="M138" i="2" l="1"/>
  <c r="K138" i="2"/>
  <c r="E137" i="2"/>
  <c r="L137" i="2" s="1"/>
  <c r="F136" i="2"/>
  <c r="M139" i="2" l="1"/>
  <c r="K139" i="2"/>
  <c r="E138" i="2"/>
  <c r="L138" i="2" s="1"/>
  <c r="F137" i="2"/>
  <c r="M140" i="2" l="1"/>
  <c r="K140" i="2"/>
  <c r="E139" i="2"/>
  <c r="L139" i="2" s="1"/>
  <c r="F138" i="2"/>
  <c r="M141" i="2" l="1"/>
  <c r="K141" i="2"/>
  <c r="E140" i="2"/>
  <c r="L140" i="2" s="1"/>
  <c r="F139" i="2"/>
  <c r="M142" i="2" l="1"/>
  <c r="K142" i="2"/>
  <c r="E141" i="2"/>
  <c r="L141" i="2" s="1"/>
  <c r="F140" i="2"/>
  <c r="M143" i="2" l="1"/>
  <c r="K143" i="2"/>
  <c r="E142" i="2"/>
  <c r="L142" i="2" s="1"/>
  <c r="F141" i="2"/>
  <c r="M144" i="2" l="1"/>
  <c r="K144" i="2"/>
  <c r="E143" i="2"/>
  <c r="L143" i="2" s="1"/>
  <c r="F142" i="2"/>
  <c r="M145" i="2" l="1"/>
  <c r="K145" i="2"/>
  <c r="E144" i="2"/>
  <c r="L144" i="2" s="1"/>
  <c r="F143" i="2"/>
  <c r="M146" i="2" l="1"/>
  <c r="K146" i="2"/>
  <c r="E145" i="2"/>
  <c r="L145" i="2" s="1"/>
  <c r="F144" i="2"/>
  <c r="M147" i="2" l="1"/>
  <c r="K147" i="2"/>
  <c r="E146" i="2"/>
  <c r="L146" i="2" s="1"/>
  <c r="F145" i="2"/>
  <c r="M148" i="2" l="1"/>
  <c r="K148" i="2"/>
  <c r="E147" i="2"/>
  <c r="L147" i="2" s="1"/>
  <c r="F146" i="2"/>
  <c r="M149" i="2" l="1"/>
  <c r="K149" i="2"/>
  <c r="E148" i="2"/>
  <c r="L148" i="2" s="1"/>
  <c r="F147" i="2"/>
  <c r="M150" i="2" l="1"/>
  <c r="K150" i="2"/>
  <c r="E149" i="2"/>
  <c r="L149" i="2" s="1"/>
  <c r="F148" i="2"/>
  <c r="M151" i="2" l="1"/>
  <c r="K151" i="2"/>
  <c r="E150" i="2"/>
  <c r="L150" i="2" s="1"/>
  <c r="F149" i="2"/>
  <c r="M152" i="2" l="1"/>
  <c r="K152" i="2"/>
  <c r="E151" i="2"/>
  <c r="L151" i="2" s="1"/>
  <c r="F150" i="2"/>
  <c r="M153" i="2" l="1"/>
  <c r="K153" i="2"/>
  <c r="E152" i="2"/>
  <c r="L152" i="2" s="1"/>
  <c r="F151" i="2"/>
  <c r="M154" i="2" l="1"/>
  <c r="K154" i="2"/>
  <c r="E153" i="2"/>
  <c r="L153" i="2" s="1"/>
  <c r="F152" i="2"/>
  <c r="M155" i="2" l="1"/>
  <c r="K155" i="2"/>
  <c r="E154" i="2"/>
  <c r="L154" i="2" s="1"/>
  <c r="F153" i="2"/>
  <c r="M156" i="2" l="1"/>
  <c r="K156" i="2"/>
  <c r="E155" i="2"/>
  <c r="L155" i="2" s="1"/>
  <c r="F154" i="2"/>
  <c r="M157" i="2" l="1"/>
  <c r="K157" i="2"/>
  <c r="E156" i="2"/>
  <c r="L156" i="2" s="1"/>
  <c r="F155" i="2"/>
  <c r="M158" i="2" l="1"/>
  <c r="K158" i="2"/>
  <c r="E157" i="2"/>
  <c r="L157" i="2" s="1"/>
  <c r="F156" i="2"/>
  <c r="M159" i="2" l="1"/>
  <c r="K159" i="2"/>
  <c r="E158" i="2"/>
  <c r="L158" i="2" s="1"/>
  <c r="F157" i="2"/>
  <c r="M160" i="2" l="1"/>
  <c r="K160" i="2"/>
  <c r="E159" i="2"/>
  <c r="L159" i="2" s="1"/>
  <c r="F158" i="2"/>
  <c r="M161" i="2" l="1"/>
  <c r="K161" i="2"/>
  <c r="E160" i="2"/>
  <c r="L160" i="2" s="1"/>
  <c r="F159" i="2"/>
  <c r="M162" i="2" l="1"/>
  <c r="K162" i="2"/>
  <c r="E161" i="2"/>
  <c r="L161" i="2" s="1"/>
  <c r="F160" i="2"/>
  <c r="M163" i="2" l="1"/>
  <c r="K163" i="2"/>
  <c r="E162" i="2"/>
  <c r="L162" i="2" s="1"/>
  <c r="F161" i="2"/>
  <c r="M164" i="2" l="1"/>
  <c r="K164" i="2"/>
  <c r="E163" i="2"/>
  <c r="L163" i="2" s="1"/>
  <c r="F162" i="2"/>
  <c r="M165" i="2" l="1"/>
  <c r="K165" i="2"/>
  <c r="E164" i="2"/>
  <c r="L164" i="2" s="1"/>
  <c r="F163" i="2"/>
  <c r="E165" i="2" l="1"/>
  <c r="F164" i="2"/>
  <c r="F165" i="2" l="1"/>
  <c r="L165" i="2"/>
  <c r="K1" i="2" s="1"/>
  <c r="L5" i="2" s="1"/>
  <c r="M5" i="2" s="1"/>
  <c r="E1" i="2"/>
  <c r="F5" i="2" s="1"/>
  <c r="G5" i="2" s="1"/>
  <c r="F3" i="2" s="1"/>
  <c r="K3" i="2" l="1"/>
  <c r="L3" i="2"/>
  <c r="N5" i="2"/>
  <c r="E3" i="2"/>
  <c r="H5" i="2"/>
</calcChain>
</file>

<file path=xl/sharedStrings.xml><?xml version="1.0" encoding="utf-8"?>
<sst xmlns="http://schemas.openxmlformats.org/spreadsheetml/2006/main" count="225" uniqueCount="213">
  <si>
    <t>Row\Column</t>
  </si>
  <si>
    <t>1</t>
  </si>
  <si>
    <t>0.00501</t>
  </si>
  <si>
    <t>2</t>
  </si>
  <si>
    <t>0.00337</t>
  </si>
  <si>
    <t>3</t>
  </si>
  <si>
    <t>0.00260</t>
  </si>
  <si>
    <t>4</t>
  </si>
  <si>
    <t>0.00220</t>
  </si>
  <si>
    <t>5</t>
  </si>
  <si>
    <t>0.00196</t>
  </si>
  <si>
    <t>6</t>
  </si>
  <si>
    <t>0.00180</t>
  </si>
  <si>
    <t>7</t>
  </si>
  <si>
    <t>0.00164</t>
  </si>
  <si>
    <t>8</t>
  </si>
  <si>
    <t>0.00147</t>
  </si>
  <si>
    <t>9</t>
  </si>
  <si>
    <t>0.00127</t>
  </si>
  <si>
    <t>10</t>
  </si>
  <si>
    <t>0.00111</t>
  </si>
  <si>
    <t>11</t>
  </si>
  <si>
    <t>0.00103</t>
  </si>
  <si>
    <t>12</t>
  </si>
  <si>
    <t>13</t>
  </si>
  <si>
    <t>0.00107</t>
  </si>
  <si>
    <t>14</t>
  </si>
  <si>
    <t>0.00115</t>
  </si>
  <si>
    <t>15</t>
  </si>
  <si>
    <t>0.00121</t>
  </si>
  <si>
    <t>16</t>
  </si>
  <si>
    <t>0.00123</t>
  </si>
  <si>
    <t>17</t>
  </si>
  <si>
    <t>18</t>
  </si>
  <si>
    <t>0.00131</t>
  </si>
  <si>
    <t>19</t>
  </si>
  <si>
    <t>0.00136</t>
  </si>
  <si>
    <t>20</t>
  </si>
  <si>
    <t>0.00140</t>
  </si>
  <si>
    <t>21</t>
  </si>
  <si>
    <t>0.00146</t>
  </si>
  <si>
    <t>22</t>
  </si>
  <si>
    <t>0.00152</t>
  </si>
  <si>
    <t>23</t>
  </si>
  <si>
    <t>0.00159</t>
  </si>
  <si>
    <t>24</t>
  </si>
  <si>
    <t>0.00165</t>
  </si>
  <si>
    <t>25</t>
  </si>
  <si>
    <t>0.00174</t>
  </si>
  <si>
    <t>26</t>
  </si>
  <si>
    <t>0.00182</t>
  </si>
  <si>
    <t>27</t>
  </si>
  <si>
    <t>0.00192</t>
  </si>
  <si>
    <t>28</t>
  </si>
  <si>
    <t>0.00203</t>
  </si>
  <si>
    <t>29</t>
  </si>
  <si>
    <t>0.00215</t>
  </si>
  <si>
    <t>30</t>
  </si>
  <si>
    <t>0.00228</t>
  </si>
  <si>
    <t>31</t>
  </si>
  <si>
    <t>0.00242</t>
  </si>
  <si>
    <t>32</t>
  </si>
  <si>
    <t>0.00258</t>
  </si>
  <si>
    <t>33</t>
  </si>
  <si>
    <t>0.00275</t>
  </si>
  <si>
    <t>34</t>
  </si>
  <si>
    <t>0.00295</t>
  </si>
  <si>
    <t>35</t>
  </si>
  <si>
    <t>0.00315</t>
  </si>
  <si>
    <t>36</t>
  </si>
  <si>
    <t>0.00338</t>
  </si>
  <si>
    <t>37</t>
  </si>
  <si>
    <t>0.00363</t>
  </si>
  <si>
    <t>38</t>
  </si>
  <si>
    <t>0.00390</t>
  </si>
  <si>
    <t>39</t>
  </si>
  <si>
    <t>0.00421</t>
  </si>
  <si>
    <t>40</t>
  </si>
  <si>
    <t>0.00453</t>
  </si>
  <si>
    <t>41</t>
  </si>
  <si>
    <t>0.00489</t>
  </si>
  <si>
    <t>42</t>
  </si>
  <si>
    <t>0.00528</t>
  </si>
  <si>
    <t>43</t>
  </si>
  <si>
    <t>0.00571</t>
  </si>
  <si>
    <t>44</t>
  </si>
  <si>
    <t>0.00618</t>
  </si>
  <si>
    <t>45</t>
  </si>
  <si>
    <t>0.00669</t>
  </si>
  <si>
    <t>46</t>
  </si>
  <si>
    <t>0.00725</t>
  </si>
  <si>
    <t>47</t>
  </si>
  <si>
    <t>0.00786</t>
  </si>
  <si>
    <t>48</t>
  </si>
  <si>
    <t>0.00852</t>
  </si>
  <si>
    <t>49</t>
  </si>
  <si>
    <t>0.00926</t>
  </si>
  <si>
    <t>50</t>
  </si>
  <si>
    <t>0.01005</t>
  </si>
  <si>
    <t>51</t>
  </si>
  <si>
    <t>0.01092</t>
  </si>
  <si>
    <t>52</t>
  </si>
  <si>
    <t>0.01186</t>
  </si>
  <si>
    <t>53</t>
  </si>
  <si>
    <t>0.01289</t>
  </si>
  <si>
    <t>54</t>
  </si>
  <si>
    <t>0.01402</t>
  </si>
  <si>
    <t>55</t>
  </si>
  <si>
    <t>0.01524</t>
  </si>
  <si>
    <t>56</t>
  </si>
  <si>
    <t>0.01658</t>
  </si>
  <si>
    <t>57</t>
  </si>
  <si>
    <t>0.01803</t>
  </si>
  <si>
    <t>58</t>
  </si>
  <si>
    <t>0.01961</t>
  </si>
  <si>
    <t>59</t>
  </si>
  <si>
    <t>0.02134</t>
  </si>
  <si>
    <t>60</t>
  </si>
  <si>
    <t>0.02321</t>
  </si>
  <si>
    <t>61</t>
  </si>
  <si>
    <t>0.02525</t>
  </si>
  <si>
    <t>62</t>
  </si>
  <si>
    <t>0.02748</t>
  </si>
  <si>
    <t>63</t>
  </si>
  <si>
    <t>0.02988</t>
  </si>
  <si>
    <t>64</t>
  </si>
  <si>
    <t>0.03251</t>
  </si>
  <si>
    <t>65</t>
  </si>
  <si>
    <t>0.03537</t>
  </si>
  <si>
    <t>66</t>
  </si>
  <si>
    <t>0.03847</t>
  </si>
  <si>
    <t>67</t>
  </si>
  <si>
    <t>0.04183</t>
  </si>
  <si>
    <t>68</t>
  </si>
  <si>
    <t>0.04548</t>
  </si>
  <si>
    <t>69</t>
  </si>
  <si>
    <t>0.04945</t>
  </si>
  <si>
    <t>70</t>
  </si>
  <si>
    <t>0.05375</t>
  </si>
  <si>
    <t>71</t>
  </si>
  <si>
    <t>0.05841</t>
  </si>
  <si>
    <t>72</t>
  </si>
  <si>
    <t>0.06345</t>
  </si>
  <si>
    <t>73</t>
  </si>
  <si>
    <t>0.06892</t>
  </si>
  <si>
    <t>74</t>
  </si>
  <si>
    <t>0.07483</t>
  </si>
  <si>
    <t>75</t>
  </si>
  <si>
    <t>0.08123</t>
  </si>
  <si>
    <t>76</t>
  </si>
  <si>
    <t>0.08814</t>
  </si>
  <si>
    <t>77</t>
  </si>
  <si>
    <t>0.09559</t>
  </si>
  <si>
    <t>78</t>
  </si>
  <si>
    <t>0.10364</t>
  </si>
  <si>
    <t>79</t>
  </si>
  <si>
    <t>0.11230</t>
  </si>
  <si>
    <t>80</t>
  </si>
  <si>
    <t>0.12163</t>
  </si>
  <si>
    <t>81</t>
  </si>
  <si>
    <t>0.13166</t>
  </si>
  <si>
    <t>82</t>
  </si>
  <si>
    <t>0.14243</t>
  </si>
  <si>
    <t>83</t>
  </si>
  <si>
    <t>0.15397</t>
  </si>
  <si>
    <t>84</t>
  </si>
  <si>
    <t>0.16634</t>
  </si>
  <si>
    <t>85</t>
  </si>
  <si>
    <t>0.17954</t>
  </si>
  <si>
    <t>86</t>
  </si>
  <si>
    <t>0.19364</t>
  </si>
  <si>
    <t>87</t>
  </si>
  <si>
    <t>0.20863</t>
  </si>
  <si>
    <t>88</t>
  </si>
  <si>
    <t>0.22460</t>
  </si>
  <si>
    <t>89</t>
  </si>
  <si>
    <t>0.24147</t>
  </si>
  <si>
    <t>90</t>
  </si>
  <si>
    <t>0.25928</t>
  </si>
  <si>
    <t>91</t>
  </si>
  <si>
    <t>0.27798</t>
  </si>
  <si>
    <t>92</t>
  </si>
  <si>
    <t>0.29755</t>
  </si>
  <si>
    <t>93</t>
  </si>
  <si>
    <t>0.31776</t>
  </si>
  <si>
    <t>94</t>
  </si>
  <si>
    <t>0.33846</t>
  </si>
  <si>
    <t>95</t>
  </si>
  <si>
    <t>0.35830</t>
  </si>
  <si>
    <t>96</t>
  </si>
  <si>
    <t>0.39994</t>
  </si>
  <si>
    <t>97</t>
  </si>
  <si>
    <t>0.48251</t>
  </si>
  <si>
    <t>98</t>
  </si>
  <si>
    <t>0.61759</t>
  </si>
  <si>
    <t>99</t>
  </si>
  <si>
    <t>0.77724</t>
  </si>
  <si>
    <t>100</t>
  </si>
  <si>
    <t>1.00000</t>
  </si>
  <si>
    <t>ALB</t>
  </si>
  <si>
    <t>Mortality</t>
  </si>
  <si>
    <t>Survival Probability</t>
  </si>
  <si>
    <t>Cumulative Survival Probability</t>
  </si>
  <si>
    <t>Price</t>
  </si>
  <si>
    <t>Projection Year</t>
  </si>
  <si>
    <t>Future Payout</t>
  </si>
  <si>
    <t>Future pay</t>
  </si>
  <si>
    <t xml:space="preserve">Interest </t>
  </si>
  <si>
    <t>Issue Age</t>
  </si>
  <si>
    <t>IRR</t>
  </si>
  <si>
    <t>Increase</t>
  </si>
  <si>
    <t>Future Payout in Cash terms with mortality considered</t>
  </si>
  <si>
    <t xml:space="preserve">Future Payout in Cash terms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</si>
</sst>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.0_-;\-* #,##0.0_-;_-* &quot;-&quot;??_-;_-@_-"/>
    <numFmt numFmtId="165" formatCode="_-* #,##0_-;\-* #,##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>
      <alignment vertical="center"/>
    </xf>
  </cellStyleXfs>
  <cellXfs count="8">
    <xf numFmtId="0" fontId="0" fillId="0" borderId="0" xfId="0"/>
    <xf numFmtId="0" fontId="3" fillId="0" borderId="0" xfId="2">
      <alignment vertical="center"/>
    </xf>
    <xf numFmtId="165" fontId="0" fillId="0" borderId="0" xfId="1" applyNumberFormat="1" applyFont="1"/>
    <xf numFmtId="10" fontId="0" fillId="0" borderId="0" xfId="0" applyNumberFormat="1"/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164" fontId="0" fillId="0" borderId="1" xfId="1" applyNumberFormat="1" applyFont="1" applyBorder="1" applyAlignment="1">
      <alignment horizontal="center" vertical="center"/>
    </xf>
  </cellXfs>
  <cellStyles count="3">
    <cellStyle name="Comma" xfId="1" builtinId="3"/>
    <cellStyle name="Normal" xfId="0" builtinId="0"/>
    <cellStyle name="Normal 2" xfId="2" xr:uid="{2D7985CA-C84C-44C0-8F89-15CC03C438D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cap="none" spc="5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n-US"/>
              <a:t>Pension:</a:t>
            </a:r>
          </a:p>
          <a:p>
            <a:pPr>
              <a:defRPr/>
            </a:pPr>
            <a:r>
              <a:rPr lang="en-US"/>
              <a:t>Future Payout in Cash terms with mortality considered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cap="none" spc="50" normalizeH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j-ea"/>
              <a:cs typeface="+mj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Projections!$G$4</c:f>
              <c:strCache>
                <c:ptCount val="1"/>
                <c:pt idx="0">
                  <c:v>Future Payout in Cash terms with mortality considered</c:v>
                </c:pt>
              </c:strCache>
            </c:strRef>
          </c:tx>
          <c:spPr>
            <a:solidFill>
              <a:schemeClr val="accent6">
                <a:alpha val="70000"/>
              </a:schemeClr>
            </a:solidFill>
            <a:ln>
              <a:noFill/>
            </a:ln>
            <a:effectLst/>
          </c:spPr>
          <c:invertIfNegative val="0"/>
          <c:cat>
            <c:numRef>
              <c:f>Projections!$D$5:$D$74</c:f>
              <c:numCache>
                <c:formatCode>General</c:formatCode>
                <c:ptCount val="70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53</c:v>
                </c:pt>
                <c:pt idx="24">
                  <c:v>54</c:v>
                </c:pt>
                <c:pt idx="25">
                  <c:v>55</c:v>
                </c:pt>
                <c:pt idx="26">
                  <c:v>56</c:v>
                </c:pt>
                <c:pt idx="27">
                  <c:v>57</c:v>
                </c:pt>
                <c:pt idx="28">
                  <c:v>58</c:v>
                </c:pt>
                <c:pt idx="29">
                  <c:v>59</c:v>
                </c:pt>
                <c:pt idx="30">
                  <c:v>60</c:v>
                </c:pt>
                <c:pt idx="31">
                  <c:v>61</c:v>
                </c:pt>
                <c:pt idx="32">
                  <c:v>62</c:v>
                </c:pt>
                <c:pt idx="33">
                  <c:v>63</c:v>
                </c:pt>
                <c:pt idx="34">
                  <c:v>64</c:v>
                </c:pt>
                <c:pt idx="35">
                  <c:v>65</c:v>
                </c:pt>
                <c:pt idx="36">
                  <c:v>66</c:v>
                </c:pt>
                <c:pt idx="37">
                  <c:v>67</c:v>
                </c:pt>
                <c:pt idx="38">
                  <c:v>68</c:v>
                </c:pt>
                <c:pt idx="39">
                  <c:v>69</c:v>
                </c:pt>
                <c:pt idx="40">
                  <c:v>70</c:v>
                </c:pt>
                <c:pt idx="41">
                  <c:v>71</c:v>
                </c:pt>
                <c:pt idx="42">
                  <c:v>72</c:v>
                </c:pt>
                <c:pt idx="43">
                  <c:v>73</c:v>
                </c:pt>
                <c:pt idx="44">
                  <c:v>74</c:v>
                </c:pt>
                <c:pt idx="45">
                  <c:v>75</c:v>
                </c:pt>
                <c:pt idx="46">
                  <c:v>76</c:v>
                </c:pt>
                <c:pt idx="47">
                  <c:v>77</c:v>
                </c:pt>
                <c:pt idx="48">
                  <c:v>78</c:v>
                </c:pt>
                <c:pt idx="49">
                  <c:v>79</c:v>
                </c:pt>
                <c:pt idx="50">
                  <c:v>80</c:v>
                </c:pt>
                <c:pt idx="51">
                  <c:v>81</c:v>
                </c:pt>
                <c:pt idx="52">
                  <c:v>82</c:v>
                </c:pt>
                <c:pt idx="53">
                  <c:v>83</c:v>
                </c:pt>
                <c:pt idx="54">
                  <c:v>84</c:v>
                </c:pt>
                <c:pt idx="55">
                  <c:v>85</c:v>
                </c:pt>
                <c:pt idx="56">
                  <c:v>86</c:v>
                </c:pt>
                <c:pt idx="57">
                  <c:v>87</c:v>
                </c:pt>
                <c:pt idx="58">
                  <c:v>88</c:v>
                </c:pt>
                <c:pt idx="59">
                  <c:v>89</c:v>
                </c:pt>
                <c:pt idx="60">
                  <c:v>90</c:v>
                </c:pt>
                <c:pt idx="61">
                  <c:v>91</c:v>
                </c:pt>
                <c:pt idx="62">
                  <c:v>92</c:v>
                </c:pt>
                <c:pt idx="63">
                  <c:v>93</c:v>
                </c:pt>
                <c:pt idx="64">
                  <c:v>94</c:v>
                </c:pt>
                <c:pt idx="65">
                  <c:v>95</c:v>
                </c:pt>
                <c:pt idx="66">
                  <c:v>96</c:v>
                </c:pt>
                <c:pt idx="67">
                  <c:v>97</c:v>
                </c:pt>
                <c:pt idx="68">
                  <c:v>98</c:v>
                </c:pt>
                <c:pt idx="69">
                  <c:v>99</c:v>
                </c:pt>
              </c:numCache>
            </c:numRef>
          </c:cat>
          <c:val>
            <c:numRef>
              <c:f>Projections!$G$5:$G$74</c:f>
              <c:numCache>
                <c:formatCode>_-* #,##0_-;\-* #,##0_-;_-* "-"??_-;_-@_-</c:formatCode>
                <c:ptCount val="70"/>
                <c:pt idx="0">
                  <c:v>-100000.00000000001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24802.731743502354</c:v>
                </c:pt>
                <c:pt idx="31">
                  <c:v>24176.462766978922</c:v>
                </c:pt>
                <c:pt idx="32">
                  <c:v>23512.093570142344</c:v>
                </c:pt>
                <c:pt idx="33">
                  <c:v>22809.552214266492</c:v>
                </c:pt>
                <c:pt idx="34">
                  <c:v>22068.013671780685</c:v>
                </c:pt>
                <c:pt idx="35">
                  <c:v>21287.468028209798</c:v>
                </c:pt>
                <c:pt idx="36">
                  <c:v>20468.539133164566</c:v>
                </c:pt>
                <c:pt idx="37">
                  <c:v>19612.340141224293</c:v>
                </c:pt>
                <c:pt idx="38">
                  <c:v>18720.370911601414</c:v>
                </c:pt>
                <c:pt idx="39">
                  <c:v>17794.648570022724</c:v>
                </c:pt>
                <c:pt idx="40">
                  <c:v>16838.186209384003</c:v>
                </c:pt>
                <c:pt idx="41">
                  <c:v>15854.667752893885</c:v>
                </c:pt>
                <c:pt idx="42">
                  <c:v>14848.689083972768</c:v>
                </c:pt>
                <c:pt idx="43">
                  <c:v>13825.317432305366</c:v>
                </c:pt>
                <c:pt idx="44">
                  <c:v>12790.768928845957</c:v>
                </c:pt>
                <c:pt idx="45">
                  <c:v>11751.7747687558</c:v>
                </c:pt>
                <c:pt idx="46">
                  <c:v>10715.973340637662</c:v>
                </c:pt>
                <c:pt idx="47">
                  <c:v>9691.633449006109</c:v>
                </c:pt>
                <c:pt idx="48">
                  <c:v>8687.1925583511184</c:v>
                </c:pt>
                <c:pt idx="49">
                  <c:v>7711.6208340482872</c:v>
                </c:pt>
                <c:pt idx="50">
                  <c:v>6773.6563920029939</c:v>
                </c:pt>
                <c:pt idx="51">
                  <c:v>5881.8367914318806</c:v>
                </c:pt>
                <c:pt idx="52">
                  <c:v>5044.0867772282372</c:v>
                </c:pt>
                <c:pt idx="53">
                  <c:v>4267.4487361384054</c:v>
                </c:pt>
                <c:pt idx="54">
                  <c:v>3557.601313369144</c:v>
                </c:pt>
                <c:pt idx="55">
                  <c:v>2918.8695735668475</c:v>
                </c:pt>
                <c:pt idx="56">
                  <c:v>2353.659669341363</c:v>
                </c:pt>
                <c:pt idx="57">
                  <c:v>1862.6156525266747</c:v>
                </c:pt>
                <c:pt idx="58">
                  <c:v>1444.2721769691834</c:v>
                </c:pt>
                <c:pt idx="59">
                  <c:v>1095.5237743964349</c:v>
                </c:pt>
                <c:pt idx="60">
                  <c:v>811.47637017092723</c:v>
                </c:pt>
                <c:pt idx="61">
                  <c:v>585.90216879081288</c:v>
                </c:pt>
                <c:pt idx="62">
                  <c:v>411.56697846710654</c:v>
                </c:pt>
                <c:pt idx="63">
                  <c:v>280.78745538939876</c:v>
                </c:pt>
                <c:pt idx="64">
                  <c:v>185.75213323830283</c:v>
                </c:pt>
                <c:pt idx="65">
                  <c:v>119.19714389901894</c:v>
                </c:pt>
                <c:pt idx="66">
                  <c:v>71.525438168045298</c:v>
                </c:pt>
                <c:pt idx="67">
                  <c:v>37.013698997581763</c:v>
                </c:pt>
                <c:pt idx="68">
                  <c:v>14.154408633665245</c:v>
                </c:pt>
                <c:pt idx="69">
                  <c:v>3.1530360672352691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D4-4506-846E-D7F092A4A2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25"/>
        <c:axId val="1095534287"/>
        <c:axId val="1095533039"/>
      </c:barChart>
      <c:catAx>
        <c:axId val="10955342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587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95533039"/>
        <c:crosses val="autoZero"/>
        <c:auto val="1"/>
        <c:lblAlgn val="ctr"/>
        <c:lblOffset val="100"/>
        <c:noMultiLvlLbl val="0"/>
      </c:catAx>
      <c:valAx>
        <c:axId val="109553303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ajorGridlines>
        <c:numFmt formatCode="_-* #,##0_-;\-* #,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9553428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cap="none" spc="5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n-US"/>
              <a:t>Whole Life:</a:t>
            </a:r>
          </a:p>
          <a:p>
            <a:pPr>
              <a:defRPr sz="1600" b="0" i="0" u="none" strike="noStrike" kern="1200" cap="none" spc="5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n-US"/>
              <a:t>Future Payout in Cash terms with mortality considered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cap="none" spc="50" normalizeH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j-ea"/>
              <a:cs typeface="+mj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Projections!$M$4</c:f>
              <c:strCache>
                <c:ptCount val="1"/>
                <c:pt idx="0">
                  <c:v>Future Payout in Cash terms with mortality considered</c:v>
                </c:pt>
              </c:strCache>
            </c:strRef>
          </c:tx>
          <c:spPr>
            <a:solidFill>
              <a:schemeClr val="accent6">
                <a:alpha val="70000"/>
              </a:schemeClr>
            </a:solidFill>
            <a:ln>
              <a:noFill/>
            </a:ln>
            <a:effectLst/>
          </c:spPr>
          <c:invertIfNegative val="0"/>
          <c:cat>
            <c:numRef>
              <c:f>Projections!$D$5:$D$74</c:f>
              <c:numCache>
                <c:formatCode>General</c:formatCode>
                <c:ptCount val="70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53</c:v>
                </c:pt>
                <c:pt idx="24">
                  <c:v>54</c:v>
                </c:pt>
                <c:pt idx="25">
                  <c:v>55</c:v>
                </c:pt>
                <c:pt idx="26">
                  <c:v>56</c:v>
                </c:pt>
                <c:pt idx="27">
                  <c:v>57</c:v>
                </c:pt>
                <c:pt idx="28">
                  <c:v>58</c:v>
                </c:pt>
                <c:pt idx="29">
                  <c:v>59</c:v>
                </c:pt>
                <c:pt idx="30">
                  <c:v>60</c:v>
                </c:pt>
                <c:pt idx="31">
                  <c:v>61</c:v>
                </c:pt>
                <c:pt idx="32">
                  <c:v>62</c:v>
                </c:pt>
                <c:pt idx="33">
                  <c:v>63</c:v>
                </c:pt>
                <c:pt idx="34">
                  <c:v>64</c:v>
                </c:pt>
                <c:pt idx="35">
                  <c:v>65</c:v>
                </c:pt>
                <c:pt idx="36">
                  <c:v>66</c:v>
                </c:pt>
                <c:pt idx="37">
                  <c:v>67</c:v>
                </c:pt>
                <c:pt idx="38">
                  <c:v>68</c:v>
                </c:pt>
                <c:pt idx="39">
                  <c:v>69</c:v>
                </c:pt>
                <c:pt idx="40">
                  <c:v>70</c:v>
                </c:pt>
                <c:pt idx="41">
                  <c:v>71</c:v>
                </c:pt>
                <c:pt idx="42">
                  <c:v>72</c:v>
                </c:pt>
                <c:pt idx="43">
                  <c:v>73</c:v>
                </c:pt>
                <c:pt idx="44">
                  <c:v>74</c:v>
                </c:pt>
                <c:pt idx="45">
                  <c:v>75</c:v>
                </c:pt>
                <c:pt idx="46">
                  <c:v>76</c:v>
                </c:pt>
                <c:pt idx="47">
                  <c:v>77</c:v>
                </c:pt>
                <c:pt idx="48">
                  <c:v>78</c:v>
                </c:pt>
                <c:pt idx="49">
                  <c:v>79</c:v>
                </c:pt>
                <c:pt idx="50">
                  <c:v>80</c:v>
                </c:pt>
                <c:pt idx="51">
                  <c:v>81</c:v>
                </c:pt>
                <c:pt idx="52">
                  <c:v>82</c:v>
                </c:pt>
                <c:pt idx="53">
                  <c:v>83</c:v>
                </c:pt>
                <c:pt idx="54">
                  <c:v>84</c:v>
                </c:pt>
                <c:pt idx="55">
                  <c:v>85</c:v>
                </c:pt>
                <c:pt idx="56">
                  <c:v>86</c:v>
                </c:pt>
                <c:pt idx="57">
                  <c:v>87</c:v>
                </c:pt>
                <c:pt idx="58">
                  <c:v>88</c:v>
                </c:pt>
                <c:pt idx="59">
                  <c:v>89</c:v>
                </c:pt>
                <c:pt idx="60">
                  <c:v>90</c:v>
                </c:pt>
                <c:pt idx="61">
                  <c:v>91</c:v>
                </c:pt>
                <c:pt idx="62">
                  <c:v>92</c:v>
                </c:pt>
                <c:pt idx="63">
                  <c:v>93</c:v>
                </c:pt>
                <c:pt idx="64">
                  <c:v>94</c:v>
                </c:pt>
                <c:pt idx="65">
                  <c:v>95</c:v>
                </c:pt>
                <c:pt idx="66">
                  <c:v>96</c:v>
                </c:pt>
                <c:pt idx="67">
                  <c:v>97</c:v>
                </c:pt>
                <c:pt idx="68">
                  <c:v>98</c:v>
                </c:pt>
                <c:pt idx="69">
                  <c:v>99</c:v>
                </c:pt>
              </c:numCache>
            </c:numRef>
          </c:cat>
          <c:val>
            <c:numRef>
              <c:f>Projections!$M$5:$M$74</c:f>
              <c:numCache>
                <c:formatCode>_-* #,##0_-;\-* #,##0_-;_-* "-"??_-;_-@_-</c:formatCode>
                <c:ptCount val="70"/>
                <c:pt idx="0">
                  <c:v>-10000</c:v>
                </c:pt>
                <c:pt idx="1">
                  <c:v>88.024847709028364</c:v>
                </c:pt>
                <c:pt idx="2">
                  <c:v>93.602553096282151</c:v>
                </c:pt>
                <c:pt idx="3">
                  <c:v>99.495795235265604</c:v>
                </c:pt>
                <c:pt idx="4">
                  <c:v>106.41699410399951</c:v>
                </c:pt>
                <c:pt idx="5">
                  <c:v>113.27376569613611</c:v>
                </c:pt>
                <c:pt idx="6">
                  <c:v>121.13372801400673</c:v>
                </c:pt>
                <c:pt idx="7">
                  <c:v>129.62108451780372</c:v>
                </c:pt>
                <c:pt idx="8">
                  <c:v>138.71919915259465</c:v>
                </c:pt>
                <c:pt idx="9">
                  <c:v>149.11516807044183</c:v>
                </c:pt>
                <c:pt idx="10">
                  <c:v>159.72250211559259</c:v>
                </c:pt>
                <c:pt idx="11">
                  <c:v>171.57256841112792</c:v>
                </c:pt>
                <c:pt idx="12">
                  <c:v>184.27811707966518</c:v>
                </c:pt>
                <c:pt idx="13">
                  <c:v>198.14769438784302</c:v>
                </c:pt>
                <c:pt idx="14">
                  <c:v>213.13222685004055</c:v>
                </c:pt>
                <c:pt idx="15">
                  <c:v>229.17728646741878</c:v>
                </c:pt>
                <c:pt idx="16">
                  <c:v>246.5604179026671</c:v>
                </c:pt>
                <c:pt idx="17">
                  <c:v>265.20448009946261</c:v>
                </c:pt>
                <c:pt idx="18">
                  <c:v>285.02428386198591</c:v>
                </c:pt>
                <c:pt idx="19">
                  <c:v>306.91135214543488</c:v>
                </c:pt>
                <c:pt idx="20">
                  <c:v>329.74732993699263</c:v>
                </c:pt>
                <c:pt idx="21">
                  <c:v>354.38006576192635</c:v>
                </c:pt>
                <c:pt idx="22">
                  <c:v>380.32056974710633</c:v>
                </c:pt>
                <c:pt idx="23">
                  <c:v>408.02201371867812</c:v>
                </c:pt>
                <c:pt idx="24">
                  <c:v>437.56925229716973</c:v>
                </c:pt>
                <c:pt idx="25">
                  <c:v>468.39704854754149</c:v>
                </c:pt>
                <c:pt idx="26">
                  <c:v>501.13270357623975</c:v>
                </c:pt>
                <c:pt idx="27">
                  <c:v>535.13353288188205</c:v>
                </c:pt>
                <c:pt idx="28">
                  <c:v>570.61463427418528</c:v>
                </c:pt>
                <c:pt idx="29">
                  <c:v>607.70325862657023</c:v>
                </c:pt>
                <c:pt idx="30">
                  <c:v>645.61482641598877</c:v>
                </c:pt>
                <c:pt idx="31">
                  <c:v>684.62535821787469</c:v>
                </c:pt>
                <c:pt idx="32">
                  <c:v>724.61424676114166</c:v>
                </c:pt>
                <c:pt idx="33">
                  <c:v>764.35690172013869</c:v>
                </c:pt>
                <c:pt idx="34">
                  <c:v>804.59819240488628</c:v>
                </c:pt>
                <c:pt idx="35">
                  <c:v>844.41882611470362</c:v>
                </c:pt>
                <c:pt idx="36">
                  <c:v>883.09590848559549</c:v>
                </c:pt>
                <c:pt idx="37">
                  <c:v>920.05993650858545</c:v>
                </c:pt>
                <c:pt idx="38">
                  <c:v>954.84690341654414</c:v>
                </c:pt>
                <c:pt idx="39">
                  <c:v>986.85773645352629</c:v>
                </c:pt>
                <c:pt idx="40">
                  <c:v>1015.0153620860318</c:v>
                </c:pt>
                <c:pt idx="41">
                  <c:v>1038.5877370545961</c:v>
                </c:pt>
                <c:pt idx="42">
                  <c:v>1056.6193964909548</c:v>
                </c:pt>
                <c:pt idx="43">
                  <c:v>1068.6099633606982</c:v>
                </c:pt>
                <c:pt idx="44">
                  <c:v>1073.4238419270876</c:v>
                </c:pt>
                <c:pt idx="45">
                  <c:v>1070.5790765252207</c:v>
                </c:pt>
                <c:pt idx="46">
                  <c:v>1059.2622846796276</c:v>
                </c:pt>
                <c:pt idx="47">
                  <c:v>1038.9826144994113</c:v>
                </c:pt>
                <c:pt idx="48">
                  <c:v>1009.7310029743721</c:v>
                </c:pt>
                <c:pt idx="49">
                  <c:v>971.23486234582526</c:v>
                </c:pt>
                <c:pt idx="50">
                  <c:v>923.98029151636138</c:v>
                </c:pt>
                <c:pt idx="51">
                  <c:v>868.49167344000557</c:v>
                </c:pt>
                <c:pt idx="52">
                  <c:v>805.71762234197786</c:v>
                </c:pt>
                <c:pt idx="53">
                  <c:v>736.89101513878097</c:v>
                </c:pt>
                <c:pt idx="54">
                  <c:v>663.6709566969563</c:v>
                </c:pt>
                <c:pt idx="55">
                  <c:v>587.72579082628795</c:v>
                </c:pt>
                <c:pt idx="56">
                  <c:v>511.13730445173411</c:v>
                </c:pt>
                <c:pt idx="57">
                  <c:v>435.81165953738184</c:v>
                </c:pt>
                <c:pt idx="58">
                  <c:v>363.79576205180081</c:v>
                </c:pt>
                <c:pt idx="59">
                  <c:v>296.67696506010083</c:v>
                </c:pt>
                <c:pt idx="60">
                  <c:v>235.96290521017082</c:v>
                </c:pt>
                <c:pt idx="61">
                  <c:v>182.65749397246691</c:v>
                </c:pt>
                <c:pt idx="62">
                  <c:v>137.34071871543804</c:v>
                </c:pt>
                <c:pt idx="63">
                  <c:v>100.06351778227847</c:v>
                </c:pt>
                <c:pt idx="64">
                  <c:v>70.508260253466176</c:v>
                </c:pt>
                <c:pt idx="65">
                  <c:v>47.897351124640494</c:v>
                </c:pt>
                <c:pt idx="66">
                  <c:v>32.081466171559477</c:v>
                </c:pt>
                <c:pt idx="67">
                  <c:v>20.029386455917994</c:v>
                </c:pt>
                <c:pt idx="68">
                  <c:v>9.8037182928041027</c:v>
                </c:pt>
                <c:pt idx="69">
                  <c:v>2.7484188624072194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C5-4515-9320-25B4EAECA5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25"/>
        <c:axId val="1095534287"/>
        <c:axId val="1095533039"/>
      </c:barChart>
      <c:catAx>
        <c:axId val="10955342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587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95533039"/>
        <c:crosses val="autoZero"/>
        <c:auto val="1"/>
        <c:lblAlgn val="ctr"/>
        <c:lblOffset val="100"/>
        <c:noMultiLvlLbl val="0"/>
      </c:catAx>
      <c:valAx>
        <c:axId val="109553303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ajorGridlines>
        <c:numFmt formatCode="_-* #,##0_-;\-* #,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9553428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2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style1.xml><?xml version="1.0" encoding="utf-8"?>
<cs:chartStyle xmlns:cs="http://schemas.microsoft.com/office/drawing/2012/chartStyle" xmlns:a="http://schemas.openxmlformats.org/drawingml/2006/main" id="21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587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 cap="none" spc="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>
            <a:alpha val="70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 baseline="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1600" b="0" i="0" kern="1200" cap="none" spc="5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1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587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 cap="none" spc="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>
            <a:alpha val="70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 baseline="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1600" b="0" i="0" kern="1200" cap="none" spc="5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589086</xdr:colOff>
      <xdr:row>4</xdr:row>
      <xdr:rowOff>102577</xdr:rowOff>
    </xdr:from>
    <xdr:to>
      <xdr:col>8</xdr:col>
      <xdr:colOff>202224</xdr:colOff>
      <xdr:row>19</xdr:row>
      <xdr:rowOff>120162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48B5E9F9-3EE9-17EE-8A41-1CE48FE733F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586153</xdr:colOff>
      <xdr:row>4</xdr:row>
      <xdr:rowOff>169985</xdr:rowOff>
    </xdr:from>
    <xdr:to>
      <xdr:col>18</xdr:col>
      <xdr:colOff>70338</xdr:colOff>
      <xdr:row>24</xdr:row>
      <xdr:rowOff>46893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5A194149-D5E1-48E6-A020-7FFE208626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23DD5F-6CD9-407A-8028-C00B8AAA34B2}">
  <dimension ref="A2:F102"/>
  <sheetViews>
    <sheetView topLeftCell="C1" zoomScale="175" zoomScaleNormal="175" workbookViewId="0">
      <selection activeCell="F6" sqref="F6"/>
    </sheetView>
  </sheetViews>
  <sheetFormatPr defaultRowHeight="14.4" x14ac:dyDescent="0.3"/>
  <cols>
    <col min="1" max="2" width="0" hidden="1" customWidth="1"/>
  </cols>
  <sheetData>
    <row r="2" spans="1:6" x14ac:dyDescent="0.3">
      <c r="A2" s="1" t="s">
        <v>0</v>
      </c>
      <c r="B2" s="1" t="s">
        <v>1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3">
      <c r="A3" s="1" t="s">
        <v>1</v>
      </c>
      <c r="B3" s="1" t="s">
        <v>2</v>
      </c>
      <c r="C3">
        <f>A3-1</f>
        <v>0</v>
      </c>
      <c r="D3">
        <f>B3+0</f>
        <v>5.0099999999999997E-3</v>
      </c>
      <c r="E3">
        <f>1-D3</f>
        <v>0.99499000000000004</v>
      </c>
      <c r="F3">
        <f>PRODUCT($E$3:E3)</f>
        <v>0.99499000000000004</v>
      </c>
    </row>
    <row r="4" spans="1:6" x14ac:dyDescent="0.3">
      <c r="A4" s="1" t="s">
        <v>3</v>
      </c>
      <c r="B4" s="1" t="s">
        <v>4</v>
      </c>
      <c r="C4">
        <f t="shared" ref="C4:C67" si="0">A4-1</f>
        <v>1</v>
      </c>
      <c r="D4">
        <f t="shared" ref="D4:D67" si="1">B4+0</f>
        <v>3.3700000000000002E-3</v>
      </c>
      <c r="E4">
        <f t="shared" ref="E4:E67" si="2">1-D4</f>
        <v>0.99663000000000002</v>
      </c>
      <c r="F4">
        <f>PRODUCT($E$3:E4)</f>
        <v>0.99163688370000003</v>
      </c>
    </row>
    <row r="5" spans="1:6" x14ac:dyDescent="0.3">
      <c r="A5" s="1" t="s">
        <v>5</v>
      </c>
      <c r="B5" s="1" t="s">
        <v>6</v>
      </c>
      <c r="C5">
        <f t="shared" si="0"/>
        <v>2</v>
      </c>
      <c r="D5">
        <f t="shared" si="1"/>
        <v>2.5999999999999999E-3</v>
      </c>
      <c r="E5">
        <f t="shared" si="2"/>
        <v>0.99739999999999995</v>
      </c>
      <c r="F5">
        <f>PRODUCT($E$3:E5)</f>
        <v>0.98905862780237996</v>
      </c>
    </row>
    <row r="6" spans="1:6" x14ac:dyDescent="0.3">
      <c r="A6" s="1" t="s">
        <v>7</v>
      </c>
      <c r="B6" s="1" t="s">
        <v>8</v>
      </c>
      <c r="C6">
        <f t="shared" si="0"/>
        <v>3</v>
      </c>
      <c r="D6">
        <f t="shared" si="1"/>
        <v>2.2000000000000001E-3</v>
      </c>
      <c r="E6">
        <f t="shared" si="2"/>
        <v>0.99780000000000002</v>
      </c>
      <c r="F6">
        <f>PRODUCT($E$3:E6)</f>
        <v>0.98688269882121471</v>
      </c>
    </row>
    <row r="7" spans="1:6" x14ac:dyDescent="0.3">
      <c r="A7" s="1" t="s">
        <v>9</v>
      </c>
      <c r="B7" s="1" t="s">
        <v>10</v>
      </c>
      <c r="C7">
        <f t="shared" si="0"/>
        <v>4</v>
      </c>
      <c r="D7">
        <f t="shared" si="1"/>
        <v>1.9599999999999999E-3</v>
      </c>
      <c r="E7">
        <f t="shared" si="2"/>
        <v>0.99804000000000004</v>
      </c>
      <c r="F7">
        <f>PRODUCT($E$3:E7)</f>
        <v>0.98494840873152512</v>
      </c>
    </row>
    <row r="8" spans="1:6" x14ac:dyDescent="0.3">
      <c r="A8" s="1" t="s">
        <v>11</v>
      </c>
      <c r="B8" s="1" t="s">
        <v>12</v>
      </c>
      <c r="C8">
        <f t="shared" si="0"/>
        <v>5</v>
      </c>
      <c r="D8">
        <f t="shared" si="1"/>
        <v>1.8E-3</v>
      </c>
      <c r="E8">
        <f t="shared" si="2"/>
        <v>0.99819999999999998</v>
      </c>
      <c r="F8">
        <f>PRODUCT($E$3:E8)</f>
        <v>0.98317550159580835</v>
      </c>
    </row>
    <row r="9" spans="1:6" x14ac:dyDescent="0.3">
      <c r="A9" s="1" t="s">
        <v>13</v>
      </c>
      <c r="B9" s="1" t="s">
        <v>14</v>
      </c>
      <c r="C9">
        <f t="shared" si="0"/>
        <v>6</v>
      </c>
      <c r="D9">
        <f t="shared" si="1"/>
        <v>1.64E-3</v>
      </c>
      <c r="E9">
        <f t="shared" si="2"/>
        <v>0.99836000000000003</v>
      </c>
      <c r="F9">
        <f>PRODUCT($E$3:E9)</f>
        <v>0.98156309377319129</v>
      </c>
    </row>
    <row r="10" spans="1:6" x14ac:dyDescent="0.3">
      <c r="A10" s="1" t="s">
        <v>15</v>
      </c>
      <c r="B10" s="1" t="s">
        <v>16</v>
      </c>
      <c r="C10">
        <f t="shared" si="0"/>
        <v>7</v>
      </c>
      <c r="D10">
        <f t="shared" si="1"/>
        <v>1.47E-3</v>
      </c>
      <c r="E10">
        <f t="shared" si="2"/>
        <v>0.99853000000000003</v>
      </c>
      <c r="F10">
        <f>PRODUCT($E$3:E10)</f>
        <v>0.98012019602534473</v>
      </c>
    </row>
    <row r="11" spans="1:6" x14ac:dyDescent="0.3">
      <c r="A11" s="1" t="s">
        <v>17</v>
      </c>
      <c r="B11" s="1" t="s">
        <v>18</v>
      </c>
      <c r="C11">
        <f t="shared" si="0"/>
        <v>8</v>
      </c>
      <c r="D11">
        <f t="shared" si="1"/>
        <v>1.2700000000000001E-3</v>
      </c>
      <c r="E11">
        <f t="shared" si="2"/>
        <v>0.99873000000000001</v>
      </c>
      <c r="F11">
        <f>PRODUCT($E$3:E11)</f>
        <v>0.97887544337639254</v>
      </c>
    </row>
    <row r="12" spans="1:6" x14ac:dyDescent="0.3">
      <c r="A12" s="1" t="s">
        <v>19</v>
      </c>
      <c r="B12" s="1" t="s">
        <v>20</v>
      </c>
      <c r="C12">
        <f t="shared" si="0"/>
        <v>9</v>
      </c>
      <c r="D12">
        <f t="shared" si="1"/>
        <v>1.1100000000000001E-3</v>
      </c>
      <c r="E12">
        <f t="shared" si="2"/>
        <v>0.99888999999999994</v>
      </c>
      <c r="F12">
        <f>PRODUCT($E$3:E12)</f>
        <v>0.97778889163424465</v>
      </c>
    </row>
    <row r="13" spans="1:6" x14ac:dyDescent="0.3">
      <c r="A13" s="1" t="s">
        <v>21</v>
      </c>
      <c r="B13" s="1" t="s">
        <v>22</v>
      </c>
      <c r="C13">
        <f t="shared" si="0"/>
        <v>10</v>
      </c>
      <c r="D13">
        <f t="shared" si="1"/>
        <v>1.0300000000000001E-3</v>
      </c>
      <c r="E13">
        <f t="shared" si="2"/>
        <v>0.99897000000000002</v>
      </c>
      <c r="F13">
        <f>PRODUCT($E$3:E13)</f>
        <v>0.97678176907586145</v>
      </c>
    </row>
    <row r="14" spans="1:6" x14ac:dyDescent="0.3">
      <c r="A14" s="1" t="s">
        <v>23</v>
      </c>
      <c r="B14" s="1" t="s">
        <v>22</v>
      </c>
      <c r="C14">
        <f t="shared" si="0"/>
        <v>11</v>
      </c>
      <c r="D14">
        <f t="shared" si="1"/>
        <v>1.0300000000000001E-3</v>
      </c>
      <c r="E14">
        <f t="shared" si="2"/>
        <v>0.99897000000000002</v>
      </c>
      <c r="F14">
        <f>PRODUCT($E$3:E14)</f>
        <v>0.97577568385371338</v>
      </c>
    </row>
    <row r="15" spans="1:6" x14ac:dyDescent="0.3">
      <c r="A15" s="1" t="s">
        <v>24</v>
      </c>
      <c r="B15" s="1" t="s">
        <v>25</v>
      </c>
      <c r="C15">
        <f t="shared" si="0"/>
        <v>12</v>
      </c>
      <c r="D15">
        <f t="shared" si="1"/>
        <v>1.07E-3</v>
      </c>
      <c r="E15">
        <f t="shared" si="2"/>
        <v>0.99892999999999998</v>
      </c>
      <c r="F15">
        <f>PRODUCT($E$3:E15)</f>
        <v>0.97473160387198987</v>
      </c>
    </row>
    <row r="16" spans="1:6" x14ac:dyDescent="0.3">
      <c r="A16" s="1" t="s">
        <v>26</v>
      </c>
      <c r="B16" s="1" t="s">
        <v>27</v>
      </c>
      <c r="C16">
        <f t="shared" si="0"/>
        <v>13</v>
      </c>
      <c r="D16">
        <f t="shared" si="1"/>
        <v>1.15E-3</v>
      </c>
      <c r="E16">
        <f t="shared" si="2"/>
        <v>0.99885000000000002</v>
      </c>
      <c r="F16">
        <f>PRODUCT($E$3:E16)</f>
        <v>0.97361066252753714</v>
      </c>
    </row>
    <row r="17" spans="1:6" x14ac:dyDescent="0.3">
      <c r="A17" s="1" t="s">
        <v>28</v>
      </c>
      <c r="B17" s="1" t="s">
        <v>29</v>
      </c>
      <c r="C17">
        <f t="shared" si="0"/>
        <v>14</v>
      </c>
      <c r="D17">
        <f t="shared" si="1"/>
        <v>1.2099999999999999E-3</v>
      </c>
      <c r="E17">
        <f t="shared" si="2"/>
        <v>0.99878999999999996</v>
      </c>
      <c r="F17">
        <f>PRODUCT($E$3:E17)</f>
        <v>0.97243259362587875</v>
      </c>
    </row>
    <row r="18" spans="1:6" x14ac:dyDescent="0.3">
      <c r="A18" s="1" t="s">
        <v>30</v>
      </c>
      <c r="B18" s="1" t="s">
        <v>31</v>
      </c>
      <c r="C18">
        <f t="shared" si="0"/>
        <v>15</v>
      </c>
      <c r="D18">
        <f t="shared" si="1"/>
        <v>1.23E-3</v>
      </c>
      <c r="E18">
        <f t="shared" si="2"/>
        <v>0.99877000000000005</v>
      </c>
      <c r="F18">
        <f>PRODUCT($E$3:E18)</f>
        <v>0.97123650153571894</v>
      </c>
    </row>
    <row r="19" spans="1:6" x14ac:dyDescent="0.3">
      <c r="A19" s="1" t="s">
        <v>32</v>
      </c>
      <c r="B19" s="1" t="s">
        <v>18</v>
      </c>
      <c r="C19">
        <f t="shared" si="0"/>
        <v>16</v>
      </c>
      <c r="D19">
        <f t="shared" si="1"/>
        <v>1.2700000000000001E-3</v>
      </c>
      <c r="E19">
        <f t="shared" si="2"/>
        <v>0.99873000000000001</v>
      </c>
      <c r="F19">
        <f>PRODUCT($E$3:E19)</f>
        <v>0.97000303117876863</v>
      </c>
    </row>
    <row r="20" spans="1:6" x14ac:dyDescent="0.3">
      <c r="A20" s="1" t="s">
        <v>33</v>
      </c>
      <c r="B20" s="1" t="s">
        <v>34</v>
      </c>
      <c r="C20">
        <f t="shared" si="0"/>
        <v>17</v>
      </c>
      <c r="D20">
        <f t="shared" si="1"/>
        <v>1.31E-3</v>
      </c>
      <c r="E20">
        <f t="shared" si="2"/>
        <v>0.99868999999999997</v>
      </c>
      <c r="F20">
        <f>PRODUCT($E$3:E20)</f>
        <v>0.96873232720792446</v>
      </c>
    </row>
    <row r="21" spans="1:6" x14ac:dyDescent="0.3">
      <c r="A21" s="1" t="s">
        <v>35</v>
      </c>
      <c r="B21" s="1" t="s">
        <v>36</v>
      </c>
      <c r="C21">
        <f t="shared" si="0"/>
        <v>18</v>
      </c>
      <c r="D21">
        <f t="shared" si="1"/>
        <v>1.3600000000000001E-3</v>
      </c>
      <c r="E21">
        <f t="shared" si="2"/>
        <v>0.99863999999999997</v>
      </c>
      <c r="F21">
        <f>PRODUCT($E$3:E21)</f>
        <v>0.9674148512429217</v>
      </c>
    </row>
    <row r="22" spans="1:6" x14ac:dyDescent="0.3">
      <c r="A22" s="1" t="s">
        <v>37</v>
      </c>
      <c r="B22" s="1" t="s">
        <v>38</v>
      </c>
      <c r="C22">
        <f t="shared" si="0"/>
        <v>19</v>
      </c>
      <c r="D22">
        <f t="shared" si="1"/>
        <v>1.4E-3</v>
      </c>
      <c r="E22">
        <f t="shared" si="2"/>
        <v>0.99860000000000004</v>
      </c>
      <c r="F22">
        <f>PRODUCT($E$3:E22)</f>
        <v>0.96606047045118171</v>
      </c>
    </row>
    <row r="23" spans="1:6" x14ac:dyDescent="0.3">
      <c r="A23" s="1" t="s">
        <v>39</v>
      </c>
      <c r="B23" s="1" t="s">
        <v>40</v>
      </c>
      <c r="C23">
        <f t="shared" si="0"/>
        <v>20</v>
      </c>
      <c r="D23">
        <f t="shared" si="1"/>
        <v>1.4599999999999999E-3</v>
      </c>
      <c r="E23">
        <f t="shared" si="2"/>
        <v>0.99853999999999998</v>
      </c>
      <c r="F23">
        <f>PRODUCT($E$3:E23)</f>
        <v>0.96465002216432294</v>
      </c>
    </row>
    <row r="24" spans="1:6" x14ac:dyDescent="0.3">
      <c r="A24" s="1" t="s">
        <v>41</v>
      </c>
      <c r="B24" s="1" t="s">
        <v>42</v>
      </c>
      <c r="C24">
        <f t="shared" si="0"/>
        <v>21</v>
      </c>
      <c r="D24">
        <f t="shared" si="1"/>
        <v>1.5200000000000001E-3</v>
      </c>
      <c r="E24">
        <f t="shared" si="2"/>
        <v>0.99848000000000003</v>
      </c>
      <c r="F24">
        <f>PRODUCT($E$3:E24)</f>
        <v>0.96318375413063317</v>
      </c>
    </row>
    <row r="25" spans="1:6" x14ac:dyDescent="0.3">
      <c r="A25" s="1" t="s">
        <v>43</v>
      </c>
      <c r="B25" s="1" t="s">
        <v>44</v>
      </c>
      <c r="C25">
        <f t="shared" si="0"/>
        <v>22</v>
      </c>
      <c r="D25">
        <f t="shared" si="1"/>
        <v>1.5900000000000001E-3</v>
      </c>
      <c r="E25">
        <f t="shared" si="2"/>
        <v>0.99841000000000002</v>
      </c>
      <c r="F25">
        <f>PRODUCT($E$3:E25)</f>
        <v>0.96165229196156543</v>
      </c>
    </row>
    <row r="26" spans="1:6" x14ac:dyDescent="0.3">
      <c r="A26" s="1" t="s">
        <v>45</v>
      </c>
      <c r="B26" s="1" t="s">
        <v>46</v>
      </c>
      <c r="C26">
        <f t="shared" si="0"/>
        <v>23</v>
      </c>
      <c r="D26">
        <f t="shared" si="1"/>
        <v>1.65E-3</v>
      </c>
      <c r="E26">
        <f t="shared" si="2"/>
        <v>0.99834999999999996</v>
      </c>
      <c r="F26">
        <f>PRODUCT($E$3:E26)</f>
        <v>0.96006556567982881</v>
      </c>
    </row>
    <row r="27" spans="1:6" x14ac:dyDescent="0.3">
      <c r="A27" s="1" t="s">
        <v>47</v>
      </c>
      <c r="B27" s="1" t="s">
        <v>48</v>
      </c>
      <c r="C27">
        <f t="shared" si="0"/>
        <v>24</v>
      </c>
      <c r="D27">
        <f t="shared" si="1"/>
        <v>1.74E-3</v>
      </c>
      <c r="E27">
        <f t="shared" si="2"/>
        <v>0.99826000000000004</v>
      </c>
      <c r="F27">
        <f>PRODUCT($E$3:E27)</f>
        <v>0.95839505159554594</v>
      </c>
    </row>
    <row r="28" spans="1:6" x14ac:dyDescent="0.3">
      <c r="A28" s="1" t="s">
        <v>49</v>
      </c>
      <c r="B28" s="1" t="s">
        <v>50</v>
      </c>
      <c r="C28">
        <f t="shared" si="0"/>
        <v>25</v>
      </c>
      <c r="D28">
        <f t="shared" si="1"/>
        <v>1.82E-3</v>
      </c>
      <c r="E28">
        <f t="shared" si="2"/>
        <v>0.99817999999999996</v>
      </c>
      <c r="F28">
        <f>PRODUCT($E$3:E28)</f>
        <v>0.956650772601642</v>
      </c>
    </row>
    <row r="29" spans="1:6" x14ac:dyDescent="0.3">
      <c r="A29" s="1" t="s">
        <v>51</v>
      </c>
      <c r="B29" s="1" t="s">
        <v>52</v>
      </c>
      <c r="C29">
        <f t="shared" si="0"/>
        <v>26</v>
      </c>
      <c r="D29">
        <f t="shared" si="1"/>
        <v>1.92E-3</v>
      </c>
      <c r="E29">
        <f t="shared" si="2"/>
        <v>0.99807999999999997</v>
      </c>
      <c r="F29">
        <f>PRODUCT($E$3:E29)</f>
        <v>0.95481400311824682</v>
      </c>
    </row>
    <row r="30" spans="1:6" x14ac:dyDescent="0.3">
      <c r="A30" s="1" t="s">
        <v>53</v>
      </c>
      <c r="B30" s="1" t="s">
        <v>54</v>
      </c>
      <c r="C30">
        <f t="shared" si="0"/>
        <v>27</v>
      </c>
      <c r="D30">
        <f t="shared" si="1"/>
        <v>2.0300000000000001E-3</v>
      </c>
      <c r="E30">
        <f t="shared" si="2"/>
        <v>0.99797000000000002</v>
      </c>
      <c r="F30">
        <f>PRODUCT($E$3:E30)</f>
        <v>0.95287573069191678</v>
      </c>
    </row>
    <row r="31" spans="1:6" x14ac:dyDescent="0.3">
      <c r="A31" s="1" t="s">
        <v>55</v>
      </c>
      <c r="B31" s="1" t="s">
        <v>56</v>
      </c>
      <c r="C31">
        <f t="shared" si="0"/>
        <v>28</v>
      </c>
      <c r="D31">
        <f t="shared" si="1"/>
        <v>2.15E-3</v>
      </c>
      <c r="E31">
        <f t="shared" si="2"/>
        <v>0.99785000000000001</v>
      </c>
      <c r="F31">
        <f>PRODUCT($E$3:E31)</f>
        <v>0.9508270478709292</v>
      </c>
    </row>
    <row r="32" spans="1:6" x14ac:dyDescent="0.3">
      <c r="A32" s="1" t="s">
        <v>57</v>
      </c>
      <c r="B32" s="1" t="s">
        <v>58</v>
      </c>
      <c r="C32">
        <f t="shared" si="0"/>
        <v>29</v>
      </c>
      <c r="D32">
        <f t="shared" si="1"/>
        <v>2.2799999999999999E-3</v>
      </c>
      <c r="E32">
        <f t="shared" si="2"/>
        <v>0.99772000000000005</v>
      </c>
      <c r="F32">
        <f>PRODUCT($E$3:E32)</f>
        <v>0.94865916220178348</v>
      </c>
    </row>
    <row r="33" spans="1:6" x14ac:dyDescent="0.3">
      <c r="A33" s="1" t="s">
        <v>59</v>
      </c>
      <c r="B33" s="1" t="s">
        <v>60</v>
      </c>
      <c r="C33">
        <f t="shared" si="0"/>
        <v>30</v>
      </c>
      <c r="D33">
        <f t="shared" si="1"/>
        <v>2.4199999999999998E-3</v>
      </c>
      <c r="E33">
        <f t="shared" si="2"/>
        <v>0.99758000000000002</v>
      </c>
      <c r="F33">
        <f>PRODUCT($E$3:E33)</f>
        <v>0.94636340702925514</v>
      </c>
    </row>
    <row r="34" spans="1:6" x14ac:dyDescent="0.3">
      <c r="A34" s="1" t="s">
        <v>61</v>
      </c>
      <c r="B34" s="1" t="s">
        <v>62</v>
      </c>
      <c r="C34">
        <f t="shared" si="0"/>
        <v>31</v>
      </c>
      <c r="D34">
        <f t="shared" si="1"/>
        <v>2.5799999999999998E-3</v>
      </c>
      <c r="E34">
        <f t="shared" si="2"/>
        <v>0.99741999999999997</v>
      </c>
      <c r="F34">
        <f>PRODUCT($E$3:E34)</f>
        <v>0.94392178943911964</v>
      </c>
    </row>
    <row r="35" spans="1:6" x14ac:dyDescent="0.3">
      <c r="A35" s="1" t="s">
        <v>63</v>
      </c>
      <c r="B35" s="1" t="s">
        <v>64</v>
      </c>
      <c r="C35">
        <f t="shared" si="0"/>
        <v>32</v>
      </c>
      <c r="D35">
        <f t="shared" si="1"/>
        <v>2.7499999999999998E-3</v>
      </c>
      <c r="E35">
        <f t="shared" si="2"/>
        <v>0.99724999999999997</v>
      </c>
      <c r="F35">
        <f>PRODUCT($E$3:E35)</f>
        <v>0.94132600451816206</v>
      </c>
    </row>
    <row r="36" spans="1:6" x14ac:dyDescent="0.3">
      <c r="A36" s="1" t="s">
        <v>65</v>
      </c>
      <c r="B36" s="1" t="s">
        <v>66</v>
      </c>
      <c r="C36">
        <f t="shared" si="0"/>
        <v>33</v>
      </c>
      <c r="D36">
        <f t="shared" si="1"/>
        <v>2.9499999999999999E-3</v>
      </c>
      <c r="E36">
        <f t="shared" si="2"/>
        <v>0.99704999999999999</v>
      </c>
      <c r="F36">
        <f>PRODUCT($E$3:E36)</f>
        <v>0.93854909280483345</v>
      </c>
    </row>
    <row r="37" spans="1:6" x14ac:dyDescent="0.3">
      <c r="A37" s="1" t="s">
        <v>67</v>
      </c>
      <c r="B37" s="1" t="s">
        <v>68</v>
      </c>
      <c r="C37">
        <f t="shared" si="0"/>
        <v>34</v>
      </c>
      <c r="D37">
        <f t="shared" si="1"/>
        <v>3.15E-3</v>
      </c>
      <c r="E37">
        <f t="shared" si="2"/>
        <v>0.99685000000000001</v>
      </c>
      <c r="F37">
        <f>PRODUCT($E$3:E37)</f>
        <v>0.93559266316249823</v>
      </c>
    </row>
    <row r="38" spans="1:6" x14ac:dyDescent="0.3">
      <c r="A38" s="1" t="s">
        <v>69</v>
      </c>
      <c r="B38" s="1" t="s">
        <v>70</v>
      </c>
      <c r="C38">
        <f t="shared" si="0"/>
        <v>35</v>
      </c>
      <c r="D38">
        <f t="shared" si="1"/>
        <v>3.3800000000000002E-3</v>
      </c>
      <c r="E38">
        <f t="shared" si="2"/>
        <v>0.99661999999999995</v>
      </c>
      <c r="F38">
        <f>PRODUCT($E$3:E38)</f>
        <v>0.93243035996100898</v>
      </c>
    </row>
    <row r="39" spans="1:6" x14ac:dyDescent="0.3">
      <c r="A39" s="1" t="s">
        <v>71</v>
      </c>
      <c r="B39" s="1" t="s">
        <v>72</v>
      </c>
      <c r="C39">
        <f t="shared" si="0"/>
        <v>36</v>
      </c>
      <c r="D39">
        <f t="shared" si="1"/>
        <v>3.63E-3</v>
      </c>
      <c r="E39">
        <f t="shared" si="2"/>
        <v>0.99636999999999998</v>
      </c>
      <c r="F39">
        <f>PRODUCT($E$3:E39)</f>
        <v>0.92904563775435045</v>
      </c>
    </row>
    <row r="40" spans="1:6" x14ac:dyDescent="0.3">
      <c r="A40" s="1" t="s">
        <v>73</v>
      </c>
      <c r="B40" s="1" t="s">
        <v>74</v>
      </c>
      <c r="C40">
        <f t="shared" si="0"/>
        <v>37</v>
      </c>
      <c r="D40">
        <f t="shared" si="1"/>
        <v>3.8999999999999998E-3</v>
      </c>
      <c r="E40">
        <f t="shared" si="2"/>
        <v>0.99609999999999999</v>
      </c>
      <c r="F40">
        <f>PRODUCT($E$3:E40)</f>
        <v>0.92542235976710852</v>
      </c>
    </row>
    <row r="41" spans="1:6" x14ac:dyDescent="0.3">
      <c r="A41" s="1" t="s">
        <v>75</v>
      </c>
      <c r="B41" s="1" t="s">
        <v>76</v>
      </c>
      <c r="C41">
        <f t="shared" si="0"/>
        <v>38</v>
      </c>
      <c r="D41">
        <f t="shared" si="1"/>
        <v>4.2100000000000002E-3</v>
      </c>
      <c r="E41">
        <f t="shared" si="2"/>
        <v>0.99578999999999995</v>
      </c>
      <c r="F41">
        <f>PRODUCT($E$3:E41)</f>
        <v>0.92152633163248898</v>
      </c>
    </row>
    <row r="42" spans="1:6" x14ac:dyDescent="0.3">
      <c r="A42" s="1" t="s">
        <v>77</v>
      </c>
      <c r="B42" s="1" t="s">
        <v>78</v>
      </c>
      <c r="C42">
        <f t="shared" si="0"/>
        <v>39</v>
      </c>
      <c r="D42">
        <f t="shared" si="1"/>
        <v>4.5300000000000002E-3</v>
      </c>
      <c r="E42">
        <f t="shared" si="2"/>
        <v>0.99546999999999997</v>
      </c>
      <c r="F42">
        <f>PRODUCT($E$3:E42)</f>
        <v>0.91735181735019378</v>
      </c>
    </row>
    <row r="43" spans="1:6" x14ac:dyDescent="0.3">
      <c r="A43" s="1" t="s">
        <v>79</v>
      </c>
      <c r="B43" s="1" t="s">
        <v>80</v>
      </c>
      <c r="C43">
        <f t="shared" si="0"/>
        <v>40</v>
      </c>
      <c r="D43">
        <f t="shared" si="1"/>
        <v>4.8900000000000002E-3</v>
      </c>
      <c r="E43">
        <f t="shared" si="2"/>
        <v>0.99511000000000005</v>
      </c>
      <c r="F43">
        <f>PRODUCT($E$3:E43)</f>
        <v>0.91286596696335143</v>
      </c>
    </row>
    <row r="44" spans="1:6" x14ac:dyDescent="0.3">
      <c r="A44" s="1" t="s">
        <v>81</v>
      </c>
      <c r="B44" s="1" t="s">
        <v>82</v>
      </c>
      <c r="C44">
        <f t="shared" si="0"/>
        <v>41</v>
      </c>
      <c r="D44">
        <f t="shared" si="1"/>
        <v>5.28E-3</v>
      </c>
      <c r="E44">
        <f t="shared" si="2"/>
        <v>0.99472000000000005</v>
      </c>
      <c r="F44">
        <f>PRODUCT($E$3:E44)</f>
        <v>0.908046034657785</v>
      </c>
    </row>
    <row r="45" spans="1:6" x14ac:dyDescent="0.3">
      <c r="A45" s="1" t="s">
        <v>83</v>
      </c>
      <c r="B45" s="1" t="s">
        <v>84</v>
      </c>
      <c r="C45">
        <f t="shared" si="0"/>
        <v>42</v>
      </c>
      <c r="D45">
        <f t="shared" si="1"/>
        <v>5.7099999999999998E-3</v>
      </c>
      <c r="E45">
        <f t="shared" si="2"/>
        <v>0.99429000000000001</v>
      </c>
      <c r="F45">
        <f>PRODUCT($E$3:E45)</f>
        <v>0.90286109179988905</v>
      </c>
    </row>
    <row r="46" spans="1:6" x14ac:dyDescent="0.3">
      <c r="A46" s="1" t="s">
        <v>85</v>
      </c>
      <c r="B46" s="1" t="s">
        <v>86</v>
      </c>
      <c r="C46">
        <f t="shared" si="0"/>
        <v>43</v>
      </c>
      <c r="D46">
        <f t="shared" si="1"/>
        <v>6.1799999999999997E-3</v>
      </c>
      <c r="E46">
        <f t="shared" si="2"/>
        <v>0.99382000000000004</v>
      </c>
      <c r="F46">
        <f>PRODUCT($E$3:E46)</f>
        <v>0.8972814102525658</v>
      </c>
    </row>
    <row r="47" spans="1:6" x14ac:dyDescent="0.3">
      <c r="A47" s="1" t="s">
        <v>87</v>
      </c>
      <c r="B47" s="1" t="s">
        <v>88</v>
      </c>
      <c r="C47">
        <f t="shared" si="0"/>
        <v>44</v>
      </c>
      <c r="D47">
        <f t="shared" si="1"/>
        <v>6.6899999999999998E-3</v>
      </c>
      <c r="E47">
        <f t="shared" si="2"/>
        <v>0.99331000000000003</v>
      </c>
      <c r="F47">
        <f>PRODUCT($E$3:E47)</f>
        <v>0.89127859761797612</v>
      </c>
    </row>
    <row r="48" spans="1:6" x14ac:dyDescent="0.3">
      <c r="A48" s="1" t="s">
        <v>89</v>
      </c>
      <c r="B48" s="1" t="s">
        <v>90</v>
      </c>
      <c r="C48">
        <f t="shared" si="0"/>
        <v>45</v>
      </c>
      <c r="D48">
        <f t="shared" si="1"/>
        <v>7.2500000000000004E-3</v>
      </c>
      <c r="E48">
        <f t="shared" si="2"/>
        <v>0.99275000000000002</v>
      </c>
      <c r="F48">
        <f>PRODUCT($E$3:E48)</f>
        <v>0.88481682778524584</v>
      </c>
    </row>
    <row r="49" spans="1:6" x14ac:dyDescent="0.3">
      <c r="A49" s="1" t="s">
        <v>91</v>
      </c>
      <c r="B49" s="1" t="s">
        <v>92</v>
      </c>
      <c r="C49">
        <f t="shared" si="0"/>
        <v>46</v>
      </c>
      <c r="D49">
        <f t="shared" si="1"/>
        <v>7.8600000000000007E-3</v>
      </c>
      <c r="E49">
        <f t="shared" si="2"/>
        <v>0.99214000000000002</v>
      </c>
      <c r="F49">
        <f>PRODUCT($E$3:E49)</f>
        <v>0.87786216751885382</v>
      </c>
    </row>
    <row r="50" spans="1:6" x14ac:dyDescent="0.3">
      <c r="A50" s="1" t="s">
        <v>93</v>
      </c>
      <c r="B50" s="1" t="s">
        <v>94</v>
      </c>
      <c r="C50">
        <f t="shared" si="0"/>
        <v>47</v>
      </c>
      <c r="D50">
        <f t="shared" si="1"/>
        <v>8.5199999999999998E-3</v>
      </c>
      <c r="E50">
        <f t="shared" si="2"/>
        <v>0.99148000000000003</v>
      </c>
      <c r="F50">
        <f>PRODUCT($E$3:E50)</f>
        <v>0.87038278185159323</v>
      </c>
    </row>
    <row r="51" spans="1:6" x14ac:dyDescent="0.3">
      <c r="A51" s="1" t="s">
        <v>95</v>
      </c>
      <c r="B51" s="1" t="s">
        <v>96</v>
      </c>
      <c r="C51">
        <f t="shared" si="0"/>
        <v>48</v>
      </c>
      <c r="D51">
        <f t="shared" si="1"/>
        <v>9.2599999999999991E-3</v>
      </c>
      <c r="E51">
        <f t="shared" si="2"/>
        <v>0.99073999999999995</v>
      </c>
      <c r="F51">
        <f>PRODUCT($E$3:E51)</f>
        <v>0.86232303729164739</v>
      </c>
    </row>
    <row r="52" spans="1:6" x14ac:dyDescent="0.3">
      <c r="A52" s="1" t="s">
        <v>97</v>
      </c>
      <c r="B52" s="1" t="s">
        <v>98</v>
      </c>
      <c r="C52">
        <f t="shared" si="0"/>
        <v>49</v>
      </c>
      <c r="D52">
        <f t="shared" si="1"/>
        <v>1.005E-2</v>
      </c>
      <c r="E52">
        <f t="shared" si="2"/>
        <v>0.98995</v>
      </c>
      <c r="F52">
        <f>PRODUCT($E$3:E52)</f>
        <v>0.85365669076686634</v>
      </c>
    </row>
    <row r="53" spans="1:6" x14ac:dyDescent="0.3">
      <c r="A53" s="1" t="s">
        <v>99</v>
      </c>
      <c r="B53" s="1" t="s">
        <v>100</v>
      </c>
      <c r="C53">
        <f t="shared" si="0"/>
        <v>50</v>
      </c>
      <c r="D53">
        <f t="shared" si="1"/>
        <v>1.0919999999999999E-2</v>
      </c>
      <c r="E53">
        <f t="shared" si="2"/>
        <v>0.98907999999999996</v>
      </c>
      <c r="F53">
        <f>PRODUCT($E$3:E53)</f>
        <v>0.84433475970369209</v>
      </c>
    </row>
    <row r="54" spans="1:6" x14ac:dyDescent="0.3">
      <c r="A54" s="1" t="s">
        <v>101</v>
      </c>
      <c r="B54" s="1" t="s">
        <v>102</v>
      </c>
      <c r="C54">
        <f t="shared" si="0"/>
        <v>51</v>
      </c>
      <c r="D54">
        <f t="shared" si="1"/>
        <v>1.1860000000000001E-2</v>
      </c>
      <c r="E54">
        <f t="shared" si="2"/>
        <v>0.98814000000000002</v>
      </c>
      <c r="F54">
        <f>PRODUCT($E$3:E54)</f>
        <v>0.83432094945360635</v>
      </c>
    </row>
    <row r="55" spans="1:6" x14ac:dyDescent="0.3">
      <c r="A55" s="1" t="s">
        <v>103</v>
      </c>
      <c r="B55" s="1" t="s">
        <v>104</v>
      </c>
      <c r="C55">
        <f t="shared" si="0"/>
        <v>52</v>
      </c>
      <c r="D55">
        <f t="shared" si="1"/>
        <v>1.289E-2</v>
      </c>
      <c r="E55">
        <f t="shared" si="2"/>
        <v>0.98711000000000004</v>
      </c>
      <c r="F55">
        <f>PRODUCT($E$3:E55)</f>
        <v>0.82356655241514942</v>
      </c>
    </row>
    <row r="56" spans="1:6" x14ac:dyDescent="0.3">
      <c r="A56" s="1" t="s">
        <v>105</v>
      </c>
      <c r="B56" s="1" t="s">
        <v>106</v>
      </c>
      <c r="C56">
        <f t="shared" si="0"/>
        <v>53</v>
      </c>
      <c r="D56">
        <f t="shared" si="1"/>
        <v>1.4019999999999999E-2</v>
      </c>
      <c r="E56">
        <f t="shared" si="2"/>
        <v>0.98597999999999997</v>
      </c>
      <c r="F56">
        <f>PRODUCT($E$3:E56)</f>
        <v>0.81202014935028899</v>
      </c>
    </row>
    <row r="57" spans="1:6" x14ac:dyDescent="0.3">
      <c r="A57" s="1" t="s">
        <v>107</v>
      </c>
      <c r="B57" s="1" t="s">
        <v>108</v>
      </c>
      <c r="C57">
        <f t="shared" si="0"/>
        <v>54</v>
      </c>
      <c r="D57">
        <f t="shared" si="1"/>
        <v>1.524E-2</v>
      </c>
      <c r="E57">
        <f t="shared" si="2"/>
        <v>0.98475999999999997</v>
      </c>
      <c r="F57">
        <f>PRODUCT($E$3:E57)</f>
        <v>0.79964496227419057</v>
      </c>
    </row>
    <row r="58" spans="1:6" x14ac:dyDescent="0.3">
      <c r="A58" s="1" t="s">
        <v>109</v>
      </c>
      <c r="B58" s="1" t="s">
        <v>110</v>
      </c>
      <c r="C58">
        <f t="shared" si="0"/>
        <v>55</v>
      </c>
      <c r="D58">
        <f t="shared" si="1"/>
        <v>1.6580000000000001E-2</v>
      </c>
      <c r="E58">
        <f t="shared" si="2"/>
        <v>0.98341999999999996</v>
      </c>
      <c r="F58">
        <f>PRODUCT($E$3:E58)</f>
        <v>0.78638684879968446</v>
      </c>
    </row>
    <row r="59" spans="1:6" x14ac:dyDescent="0.3">
      <c r="A59" s="1" t="s">
        <v>111</v>
      </c>
      <c r="B59" s="1" t="s">
        <v>112</v>
      </c>
      <c r="C59">
        <f t="shared" si="0"/>
        <v>56</v>
      </c>
      <c r="D59">
        <f t="shared" si="1"/>
        <v>1.8030000000000001E-2</v>
      </c>
      <c r="E59">
        <f t="shared" si="2"/>
        <v>0.98197000000000001</v>
      </c>
      <c r="F59">
        <f>PRODUCT($E$3:E59)</f>
        <v>0.77220829391582613</v>
      </c>
    </row>
    <row r="60" spans="1:6" x14ac:dyDescent="0.3">
      <c r="A60" s="1" t="s">
        <v>113</v>
      </c>
      <c r="B60" s="1" t="s">
        <v>114</v>
      </c>
      <c r="C60">
        <f t="shared" si="0"/>
        <v>57</v>
      </c>
      <c r="D60">
        <f t="shared" si="1"/>
        <v>1.9609999999999999E-2</v>
      </c>
      <c r="E60">
        <f t="shared" si="2"/>
        <v>0.98038999999999998</v>
      </c>
      <c r="F60">
        <f>PRODUCT($E$3:E60)</f>
        <v>0.75706528927213679</v>
      </c>
    </row>
    <row r="61" spans="1:6" x14ac:dyDescent="0.3">
      <c r="A61" s="1" t="s">
        <v>115</v>
      </c>
      <c r="B61" s="1" t="s">
        <v>116</v>
      </c>
      <c r="C61">
        <f t="shared" si="0"/>
        <v>58</v>
      </c>
      <c r="D61">
        <f t="shared" si="1"/>
        <v>2.1340000000000001E-2</v>
      </c>
      <c r="E61">
        <f t="shared" si="2"/>
        <v>0.97865999999999997</v>
      </c>
      <c r="F61">
        <f>PRODUCT($E$3:E61)</f>
        <v>0.7409095159990694</v>
      </c>
    </row>
    <row r="62" spans="1:6" x14ac:dyDescent="0.3">
      <c r="A62" s="1" t="s">
        <v>117</v>
      </c>
      <c r="B62" s="1" t="s">
        <v>118</v>
      </c>
      <c r="C62">
        <f t="shared" si="0"/>
        <v>59</v>
      </c>
      <c r="D62">
        <f t="shared" si="1"/>
        <v>2.3210000000000001E-2</v>
      </c>
      <c r="E62">
        <f t="shared" si="2"/>
        <v>0.97679000000000005</v>
      </c>
      <c r="F62">
        <f>PRODUCT($E$3:E62)</f>
        <v>0.72371300613273104</v>
      </c>
    </row>
    <row r="63" spans="1:6" x14ac:dyDescent="0.3">
      <c r="A63" s="1" t="s">
        <v>119</v>
      </c>
      <c r="B63" s="1" t="s">
        <v>120</v>
      </c>
      <c r="C63">
        <f t="shared" si="0"/>
        <v>60</v>
      </c>
      <c r="D63">
        <f t="shared" si="1"/>
        <v>2.5250000000000002E-2</v>
      </c>
      <c r="E63">
        <f t="shared" si="2"/>
        <v>0.97475000000000001</v>
      </c>
      <c r="F63">
        <f>PRODUCT($E$3:E63)</f>
        <v>0.70543925272787955</v>
      </c>
    </row>
    <row r="64" spans="1:6" x14ac:dyDescent="0.3">
      <c r="A64" s="1" t="s">
        <v>121</v>
      </c>
      <c r="B64" s="1" t="s">
        <v>122</v>
      </c>
      <c r="C64">
        <f t="shared" si="0"/>
        <v>61</v>
      </c>
      <c r="D64">
        <f t="shared" si="1"/>
        <v>2.7480000000000001E-2</v>
      </c>
      <c r="E64">
        <f t="shared" si="2"/>
        <v>0.97252000000000005</v>
      </c>
      <c r="F64">
        <f>PRODUCT($E$3:E64)</f>
        <v>0.68605378206291745</v>
      </c>
    </row>
    <row r="65" spans="1:6" x14ac:dyDescent="0.3">
      <c r="A65" s="1" t="s">
        <v>123</v>
      </c>
      <c r="B65" s="1" t="s">
        <v>124</v>
      </c>
      <c r="C65">
        <f t="shared" si="0"/>
        <v>62</v>
      </c>
      <c r="D65">
        <f t="shared" si="1"/>
        <v>2.988E-2</v>
      </c>
      <c r="E65">
        <f t="shared" si="2"/>
        <v>0.97011999999999998</v>
      </c>
      <c r="F65">
        <f>PRODUCT($E$3:E65)</f>
        <v>0.66555449505487752</v>
      </c>
    </row>
    <row r="66" spans="1:6" x14ac:dyDescent="0.3">
      <c r="A66" s="1" t="s">
        <v>125</v>
      </c>
      <c r="B66" s="1" t="s">
        <v>126</v>
      </c>
      <c r="C66">
        <f t="shared" si="0"/>
        <v>63</v>
      </c>
      <c r="D66">
        <f t="shared" si="1"/>
        <v>3.2509999999999997E-2</v>
      </c>
      <c r="E66">
        <f t="shared" si="2"/>
        <v>0.96748999999999996</v>
      </c>
      <c r="F66">
        <f>PRODUCT($E$3:E66)</f>
        <v>0.64391731842064337</v>
      </c>
    </row>
    <row r="67" spans="1:6" x14ac:dyDescent="0.3">
      <c r="A67" s="1" t="s">
        <v>127</v>
      </c>
      <c r="B67" s="1" t="s">
        <v>128</v>
      </c>
      <c r="C67">
        <f t="shared" si="0"/>
        <v>64</v>
      </c>
      <c r="D67">
        <f t="shared" si="1"/>
        <v>3.5369999999999999E-2</v>
      </c>
      <c r="E67">
        <f t="shared" si="2"/>
        <v>0.96462999999999999</v>
      </c>
      <c r="F67">
        <f>PRODUCT($E$3:E67)</f>
        <v>0.62114196286810519</v>
      </c>
    </row>
    <row r="68" spans="1:6" x14ac:dyDescent="0.3">
      <c r="A68" s="1" t="s">
        <v>129</v>
      </c>
      <c r="B68" s="1" t="s">
        <v>130</v>
      </c>
      <c r="C68">
        <f t="shared" ref="C68:C102" si="3">A68-1</f>
        <v>65</v>
      </c>
      <c r="D68">
        <f t="shared" ref="D68:D102" si="4">B68+0</f>
        <v>3.8469999999999997E-2</v>
      </c>
      <c r="E68">
        <f t="shared" ref="E68:E102" si="5">1-D68</f>
        <v>0.96153</v>
      </c>
      <c r="F68">
        <f>PRODUCT($E$3:E68)</f>
        <v>0.59724663155656921</v>
      </c>
    </row>
    <row r="69" spans="1:6" x14ac:dyDescent="0.3">
      <c r="A69" s="1" t="s">
        <v>131</v>
      </c>
      <c r="B69" s="1" t="s">
        <v>132</v>
      </c>
      <c r="C69">
        <f t="shared" si="3"/>
        <v>66</v>
      </c>
      <c r="D69">
        <f t="shared" si="4"/>
        <v>4.1829999999999999E-2</v>
      </c>
      <c r="E69">
        <f t="shared" si="5"/>
        <v>0.95816999999999997</v>
      </c>
      <c r="F69">
        <f>PRODUCT($E$3:E69)</f>
        <v>0.57226380495855789</v>
      </c>
    </row>
    <row r="70" spans="1:6" x14ac:dyDescent="0.3">
      <c r="A70" s="1" t="s">
        <v>133</v>
      </c>
      <c r="B70" s="1" t="s">
        <v>134</v>
      </c>
      <c r="C70">
        <f t="shared" si="3"/>
        <v>67</v>
      </c>
      <c r="D70">
        <f t="shared" si="4"/>
        <v>4.548E-2</v>
      </c>
      <c r="E70">
        <f t="shared" si="5"/>
        <v>0.95452000000000004</v>
      </c>
      <c r="F70">
        <f>PRODUCT($E$3:E70)</f>
        <v>0.54623724710904265</v>
      </c>
    </row>
    <row r="71" spans="1:6" x14ac:dyDescent="0.3">
      <c r="A71" s="1" t="s">
        <v>135</v>
      </c>
      <c r="B71" s="1" t="s">
        <v>136</v>
      </c>
      <c r="C71">
        <f t="shared" si="3"/>
        <v>68</v>
      </c>
      <c r="D71">
        <f t="shared" si="4"/>
        <v>4.9450000000000001E-2</v>
      </c>
      <c r="E71">
        <f t="shared" si="5"/>
        <v>0.95055000000000001</v>
      </c>
      <c r="F71">
        <f>PRODUCT($E$3:E71)</f>
        <v>0.51922581523950051</v>
      </c>
    </row>
    <row r="72" spans="1:6" x14ac:dyDescent="0.3">
      <c r="A72" s="1" t="s">
        <v>137</v>
      </c>
      <c r="B72" s="1" t="s">
        <v>138</v>
      </c>
      <c r="C72">
        <f t="shared" si="3"/>
        <v>69</v>
      </c>
      <c r="D72">
        <f t="shared" si="4"/>
        <v>5.3749999999999999E-2</v>
      </c>
      <c r="E72">
        <f t="shared" si="5"/>
        <v>0.94625000000000004</v>
      </c>
      <c r="F72">
        <f>PRODUCT($E$3:E72)</f>
        <v>0.49131742767037739</v>
      </c>
    </row>
    <row r="73" spans="1:6" x14ac:dyDescent="0.3">
      <c r="A73" s="1" t="s">
        <v>139</v>
      </c>
      <c r="B73" s="1" t="s">
        <v>140</v>
      </c>
      <c r="C73">
        <f t="shared" si="3"/>
        <v>70</v>
      </c>
      <c r="D73">
        <f t="shared" si="4"/>
        <v>5.8409999999999997E-2</v>
      </c>
      <c r="E73">
        <f t="shared" si="5"/>
        <v>0.94159000000000004</v>
      </c>
      <c r="F73">
        <f>PRODUCT($E$3:E73)</f>
        <v>0.46261957672015069</v>
      </c>
    </row>
    <row r="74" spans="1:6" x14ac:dyDescent="0.3">
      <c r="A74" s="1" t="s">
        <v>141</v>
      </c>
      <c r="B74" s="1" t="s">
        <v>142</v>
      </c>
      <c r="C74">
        <f t="shared" si="3"/>
        <v>71</v>
      </c>
      <c r="D74">
        <f t="shared" si="4"/>
        <v>6.3450000000000006E-2</v>
      </c>
      <c r="E74">
        <f t="shared" si="5"/>
        <v>0.93654999999999999</v>
      </c>
      <c r="F74">
        <f>PRODUCT($E$3:E74)</f>
        <v>0.43326636457725715</v>
      </c>
    </row>
    <row r="75" spans="1:6" x14ac:dyDescent="0.3">
      <c r="A75" s="1" t="s">
        <v>143</v>
      </c>
      <c r="B75" s="1" t="s">
        <v>144</v>
      </c>
      <c r="C75">
        <f t="shared" si="3"/>
        <v>72</v>
      </c>
      <c r="D75">
        <f t="shared" si="4"/>
        <v>6.8919999999999995E-2</v>
      </c>
      <c r="E75">
        <f t="shared" si="5"/>
        <v>0.93108000000000002</v>
      </c>
      <c r="F75">
        <f>PRODUCT($E$3:E75)</f>
        <v>0.40340564673059259</v>
      </c>
    </row>
    <row r="76" spans="1:6" x14ac:dyDescent="0.3">
      <c r="A76" s="1" t="s">
        <v>145</v>
      </c>
      <c r="B76" s="1" t="s">
        <v>146</v>
      </c>
      <c r="C76">
        <f t="shared" si="3"/>
        <v>73</v>
      </c>
      <c r="D76">
        <f t="shared" si="4"/>
        <v>7.4829999999999994E-2</v>
      </c>
      <c r="E76">
        <f t="shared" si="5"/>
        <v>0.92517000000000005</v>
      </c>
      <c r="F76">
        <f>PRODUCT($E$3:E76)</f>
        <v>0.37321880218574238</v>
      </c>
    </row>
    <row r="77" spans="1:6" x14ac:dyDescent="0.3">
      <c r="A77" s="1" t="s">
        <v>147</v>
      </c>
      <c r="B77" s="1" t="s">
        <v>148</v>
      </c>
      <c r="C77">
        <f t="shared" si="3"/>
        <v>74</v>
      </c>
      <c r="D77">
        <f t="shared" si="4"/>
        <v>8.1229999999999997E-2</v>
      </c>
      <c r="E77">
        <f t="shared" si="5"/>
        <v>0.91876999999999998</v>
      </c>
      <c r="F77">
        <f>PRODUCT($E$3:E77)</f>
        <v>0.34290223888419452</v>
      </c>
    </row>
    <row r="78" spans="1:6" x14ac:dyDescent="0.3">
      <c r="A78" s="1" t="s">
        <v>149</v>
      </c>
      <c r="B78" s="1" t="s">
        <v>150</v>
      </c>
      <c r="C78">
        <f t="shared" si="3"/>
        <v>75</v>
      </c>
      <c r="D78">
        <f t="shared" si="4"/>
        <v>8.8139999999999996E-2</v>
      </c>
      <c r="E78">
        <f t="shared" si="5"/>
        <v>0.91186</v>
      </c>
      <c r="F78">
        <f>PRODUCT($E$3:E78)</f>
        <v>0.3126788355489416</v>
      </c>
    </row>
    <row r="79" spans="1:6" x14ac:dyDescent="0.3">
      <c r="A79" s="1" t="s">
        <v>151</v>
      </c>
      <c r="B79" s="1" t="s">
        <v>152</v>
      </c>
      <c r="C79">
        <f t="shared" si="3"/>
        <v>76</v>
      </c>
      <c r="D79">
        <f t="shared" si="4"/>
        <v>9.5589999999999994E-2</v>
      </c>
      <c r="E79">
        <f t="shared" si="5"/>
        <v>0.90441000000000005</v>
      </c>
      <c r="F79">
        <f>PRODUCT($E$3:E79)</f>
        <v>0.28278986565881831</v>
      </c>
    </row>
    <row r="80" spans="1:6" x14ac:dyDescent="0.3">
      <c r="A80" s="1" t="s">
        <v>153</v>
      </c>
      <c r="B80" s="1" t="s">
        <v>154</v>
      </c>
      <c r="C80">
        <f t="shared" si="3"/>
        <v>77</v>
      </c>
      <c r="D80">
        <f t="shared" si="4"/>
        <v>0.10364</v>
      </c>
      <c r="E80">
        <f t="shared" si="5"/>
        <v>0.89636000000000005</v>
      </c>
      <c r="F80">
        <f>PRODUCT($E$3:E80)</f>
        <v>0.25348152398193841</v>
      </c>
    </row>
    <row r="81" spans="1:6" x14ac:dyDescent="0.3">
      <c r="A81" s="1" t="s">
        <v>155</v>
      </c>
      <c r="B81" s="1" t="s">
        <v>156</v>
      </c>
      <c r="C81">
        <f t="shared" si="3"/>
        <v>78</v>
      </c>
      <c r="D81">
        <f t="shared" si="4"/>
        <v>0.1123</v>
      </c>
      <c r="E81">
        <f t="shared" si="5"/>
        <v>0.88770000000000004</v>
      </c>
      <c r="F81">
        <f>PRODUCT($E$3:E81)</f>
        <v>0.22501554883876673</v>
      </c>
    </row>
    <row r="82" spans="1:6" x14ac:dyDescent="0.3">
      <c r="A82" s="1" t="s">
        <v>157</v>
      </c>
      <c r="B82" s="1" t="s">
        <v>158</v>
      </c>
      <c r="C82">
        <f t="shared" si="3"/>
        <v>79</v>
      </c>
      <c r="D82">
        <f t="shared" si="4"/>
        <v>0.12163</v>
      </c>
      <c r="E82">
        <f t="shared" si="5"/>
        <v>0.87836999999999998</v>
      </c>
      <c r="F82">
        <f>PRODUCT($E$3:E82)</f>
        <v>0.19764690763350753</v>
      </c>
    </row>
    <row r="83" spans="1:6" x14ac:dyDescent="0.3">
      <c r="A83" s="1" t="s">
        <v>159</v>
      </c>
      <c r="B83" s="1" t="s">
        <v>160</v>
      </c>
      <c r="C83">
        <f t="shared" si="3"/>
        <v>80</v>
      </c>
      <c r="D83">
        <f t="shared" si="4"/>
        <v>0.13166</v>
      </c>
      <c r="E83">
        <f t="shared" si="5"/>
        <v>0.86834</v>
      </c>
      <c r="F83">
        <f>PRODUCT($E$3:E83)</f>
        <v>0.17162471577447994</v>
      </c>
    </row>
    <row r="84" spans="1:6" x14ac:dyDescent="0.3">
      <c r="A84" s="1" t="s">
        <v>161</v>
      </c>
      <c r="B84" s="1" t="s">
        <v>162</v>
      </c>
      <c r="C84">
        <f t="shared" si="3"/>
        <v>81</v>
      </c>
      <c r="D84">
        <f t="shared" si="4"/>
        <v>0.14243</v>
      </c>
      <c r="E84">
        <f t="shared" si="5"/>
        <v>0.85756999999999994</v>
      </c>
      <c r="F84">
        <f>PRODUCT($E$3:E84)</f>
        <v>0.14718020750672076</v>
      </c>
    </row>
    <row r="85" spans="1:6" x14ac:dyDescent="0.3">
      <c r="A85" s="1" t="s">
        <v>163</v>
      </c>
      <c r="B85" s="1" t="s">
        <v>164</v>
      </c>
      <c r="C85">
        <f t="shared" si="3"/>
        <v>82</v>
      </c>
      <c r="D85">
        <f t="shared" si="4"/>
        <v>0.15397</v>
      </c>
      <c r="E85">
        <f t="shared" si="5"/>
        <v>0.84603000000000006</v>
      </c>
      <c r="F85">
        <f>PRODUCT($E$3:E85)</f>
        <v>0.12451887095691097</v>
      </c>
    </row>
    <row r="86" spans="1:6" x14ac:dyDescent="0.3">
      <c r="A86" s="1" t="s">
        <v>165</v>
      </c>
      <c r="B86" s="1" t="s">
        <v>166</v>
      </c>
      <c r="C86">
        <f t="shared" si="3"/>
        <v>83</v>
      </c>
      <c r="D86">
        <f t="shared" si="4"/>
        <v>0.16633999999999999</v>
      </c>
      <c r="E86">
        <f t="shared" si="5"/>
        <v>0.83366000000000007</v>
      </c>
      <c r="F86">
        <f>PRODUCT($E$3:E86)</f>
        <v>0.10380640196193841</v>
      </c>
    </row>
    <row r="87" spans="1:6" x14ac:dyDescent="0.3">
      <c r="A87" s="1" t="s">
        <v>167</v>
      </c>
      <c r="B87" s="1" t="s">
        <v>168</v>
      </c>
      <c r="C87">
        <f t="shared" si="3"/>
        <v>84</v>
      </c>
      <c r="D87">
        <f t="shared" si="4"/>
        <v>0.17954000000000001</v>
      </c>
      <c r="E87">
        <f t="shared" si="5"/>
        <v>0.82045999999999997</v>
      </c>
      <c r="F87">
        <f>PRODUCT($E$3:E87)</f>
        <v>8.516900055369199E-2</v>
      </c>
    </row>
    <row r="88" spans="1:6" x14ac:dyDescent="0.3">
      <c r="A88" s="1" t="s">
        <v>169</v>
      </c>
      <c r="B88" s="1" t="s">
        <v>170</v>
      </c>
      <c r="C88">
        <f t="shared" si="3"/>
        <v>85</v>
      </c>
      <c r="D88">
        <f t="shared" si="4"/>
        <v>0.19364000000000001</v>
      </c>
      <c r="E88">
        <f t="shared" si="5"/>
        <v>0.80635999999999997</v>
      </c>
      <c r="F88">
        <f>PRODUCT($E$3:E88)</f>
        <v>6.8676875286475064E-2</v>
      </c>
    </row>
    <row r="89" spans="1:6" x14ac:dyDescent="0.3">
      <c r="A89" s="1" t="s">
        <v>171</v>
      </c>
      <c r="B89" s="1" t="s">
        <v>172</v>
      </c>
      <c r="C89">
        <f t="shared" si="3"/>
        <v>86</v>
      </c>
      <c r="D89">
        <f t="shared" si="4"/>
        <v>0.20863000000000001</v>
      </c>
      <c r="E89">
        <f t="shared" si="5"/>
        <v>0.79137000000000002</v>
      </c>
      <c r="F89">
        <f>PRODUCT($E$3:E89)</f>
        <v>5.4348818795457776E-2</v>
      </c>
    </row>
    <row r="90" spans="1:6" x14ac:dyDescent="0.3">
      <c r="A90" s="1" t="s">
        <v>173</v>
      </c>
      <c r="B90" s="1" t="s">
        <v>174</v>
      </c>
      <c r="C90">
        <f t="shared" si="3"/>
        <v>87</v>
      </c>
      <c r="D90">
        <f t="shared" si="4"/>
        <v>0.22459999999999999</v>
      </c>
      <c r="E90">
        <f t="shared" si="5"/>
        <v>0.77539999999999998</v>
      </c>
      <c r="F90">
        <f>PRODUCT($E$3:E90)</f>
        <v>4.2142074093997957E-2</v>
      </c>
    </row>
    <row r="91" spans="1:6" x14ac:dyDescent="0.3">
      <c r="A91" s="1" t="s">
        <v>175</v>
      </c>
      <c r="B91" s="1" t="s">
        <v>176</v>
      </c>
      <c r="C91">
        <f t="shared" si="3"/>
        <v>88</v>
      </c>
      <c r="D91">
        <f t="shared" si="4"/>
        <v>0.24146999999999999</v>
      </c>
      <c r="E91">
        <f t="shared" si="5"/>
        <v>0.75853000000000004</v>
      </c>
      <c r="F91">
        <f>PRODUCT($E$3:E91)</f>
        <v>3.1966027462520273E-2</v>
      </c>
    </row>
    <row r="92" spans="1:6" x14ac:dyDescent="0.3">
      <c r="A92" s="1" t="s">
        <v>177</v>
      </c>
      <c r="B92" s="1" t="s">
        <v>178</v>
      </c>
      <c r="C92">
        <f t="shared" si="3"/>
        <v>89</v>
      </c>
      <c r="D92">
        <f t="shared" si="4"/>
        <v>0.25928000000000001</v>
      </c>
      <c r="E92">
        <f t="shared" si="5"/>
        <v>0.74072000000000005</v>
      </c>
      <c r="F92">
        <f>PRODUCT($E$3:E92)</f>
        <v>2.3677875862038018E-2</v>
      </c>
    </row>
    <row r="93" spans="1:6" x14ac:dyDescent="0.3">
      <c r="A93" s="1" t="s">
        <v>179</v>
      </c>
      <c r="B93" s="1" t="s">
        <v>180</v>
      </c>
      <c r="C93">
        <f t="shared" si="3"/>
        <v>90</v>
      </c>
      <c r="D93">
        <f t="shared" si="4"/>
        <v>0.27798</v>
      </c>
      <c r="E93">
        <f t="shared" si="5"/>
        <v>0.72202</v>
      </c>
      <c r="F93">
        <f>PRODUCT($E$3:E93)</f>
        <v>1.7095899929908689E-2</v>
      </c>
    </row>
    <row r="94" spans="1:6" x14ac:dyDescent="0.3">
      <c r="A94" s="1" t="s">
        <v>181</v>
      </c>
      <c r="B94" s="1" t="s">
        <v>182</v>
      </c>
      <c r="C94">
        <f t="shared" si="3"/>
        <v>91</v>
      </c>
      <c r="D94">
        <f t="shared" si="4"/>
        <v>0.29754999999999998</v>
      </c>
      <c r="E94">
        <f t="shared" si="5"/>
        <v>0.70245000000000002</v>
      </c>
      <c r="F94">
        <f>PRODUCT($E$3:E94)</f>
        <v>1.2009014905764359E-2</v>
      </c>
    </row>
    <row r="95" spans="1:6" x14ac:dyDescent="0.3">
      <c r="A95" s="1" t="s">
        <v>183</v>
      </c>
      <c r="B95" s="1" t="s">
        <v>184</v>
      </c>
      <c r="C95">
        <f t="shared" si="3"/>
        <v>92</v>
      </c>
      <c r="D95">
        <f t="shared" si="4"/>
        <v>0.31775999999999999</v>
      </c>
      <c r="E95">
        <f t="shared" si="5"/>
        <v>0.68223999999999996</v>
      </c>
      <c r="F95">
        <f>PRODUCT($E$3:E95)</f>
        <v>8.1930303293086763E-3</v>
      </c>
    </row>
    <row r="96" spans="1:6" x14ac:dyDescent="0.3">
      <c r="A96" s="1" t="s">
        <v>185</v>
      </c>
      <c r="B96" s="1" t="s">
        <v>186</v>
      </c>
      <c r="C96">
        <f t="shared" si="3"/>
        <v>93</v>
      </c>
      <c r="D96">
        <f t="shared" si="4"/>
        <v>0.33845999999999998</v>
      </c>
      <c r="E96">
        <f t="shared" si="5"/>
        <v>0.66154000000000002</v>
      </c>
      <c r="F96">
        <f>PRODUCT($E$3:E96)</f>
        <v>5.4200172840508619E-3</v>
      </c>
    </row>
    <row r="97" spans="1:6" x14ac:dyDescent="0.3">
      <c r="A97" s="1" t="s">
        <v>187</v>
      </c>
      <c r="B97" s="1" t="s">
        <v>188</v>
      </c>
      <c r="C97">
        <f t="shared" si="3"/>
        <v>94</v>
      </c>
      <c r="D97">
        <f t="shared" si="4"/>
        <v>0.35830000000000001</v>
      </c>
      <c r="E97">
        <f t="shared" si="5"/>
        <v>0.64169999999999994</v>
      </c>
      <c r="F97">
        <f>PRODUCT($E$3:E97)</f>
        <v>3.4780250911754379E-3</v>
      </c>
    </row>
    <row r="98" spans="1:6" x14ac:dyDescent="0.3">
      <c r="A98" s="1" t="s">
        <v>189</v>
      </c>
      <c r="B98" s="1" t="s">
        <v>190</v>
      </c>
      <c r="C98">
        <f t="shared" si="3"/>
        <v>95</v>
      </c>
      <c r="D98">
        <f t="shared" si="4"/>
        <v>0.39994000000000002</v>
      </c>
      <c r="E98">
        <f t="shared" si="5"/>
        <v>0.60006000000000004</v>
      </c>
      <c r="F98">
        <f>PRODUCT($E$3:E98)</f>
        <v>2.0870237362107334E-3</v>
      </c>
    </row>
    <row r="99" spans="1:6" x14ac:dyDescent="0.3">
      <c r="A99" s="1" t="s">
        <v>191</v>
      </c>
      <c r="B99" s="1" t="s">
        <v>192</v>
      </c>
      <c r="C99">
        <f t="shared" si="3"/>
        <v>96</v>
      </c>
      <c r="D99">
        <f t="shared" si="4"/>
        <v>0.48250999999999999</v>
      </c>
      <c r="E99">
        <f t="shared" si="5"/>
        <v>0.51749000000000001</v>
      </c>
      <c r="F99">
        <f>PRODUCT($E$3:E99)</f>
        <v>1.0800139132516925E-3</v>
      </c>
    </row>
    <row r="100" spans="1:6" x14ac:dyDescent="0.3">
      <c r="A100" s="1" t="s">
        <v>193</v>
      </c>
      <c r="B100" s="1" t="s">
        <v>194</v>
      </c>
      <c r="C100">
        <f t="shared" si="3"/>
        <v>97</v>
      </c>
      <c r="D100">
        <f t="shared" si="4"/>
        <v>0.61758999999999997</v>
      </c>
      <c r="E100">
        <f t="shared" si="5"/>
        <v>0.38241000000000003</v>
      </c>
      <c r="F100">
        <f>PRODUCT($E$3:E100)</f>
        <v>4.1300812056657975E-4</v>
      </c>
    </row>
    <row r="101" spans="1:6" x14ac:dyDescent="0.3">
      <c r="A101" s="1" t="s">
        <v>195</v>
      </c>
      <c r="B101" s="1" t="s">
        <v>196</v>
      </c>
      <c r="C101">
        <f t="shared" si="3"/>
        <v>98</v>
      </c>
      <c r="D101">
        <f t="shared" si="4"/>
        <v>0.77724000000000004</v>
      </c>
      <c r="E101">
        <f t="shared" si="5"/>
        <v>0.22275999999999996</v>
      </c>
      <c r="F101">
        <f>PRODUCT($E$3:E101)</f>
        <v>9.2001688937411286E-5</v>
      </c>
    </row>
    <row r="102" spans="1:6" x14ac:dyDescent="0.3">
      <c r="A102" s="1" t="s">
        <v>197</v>
      </c>
      <c r="B102" s="1" t="s">
        <v>198</v>
      </c>
      <c r="C102">
        <f t="shared" si="3"/>
        <v>99</v>
      </c>
      <c r="D102">
        <f t="shared" si="4"/>
        <v>1</v>
      </c>
      <c r="E102">
        <f t="shared" si="5"/>
        <v>0</v>
      </c>
      <c r="F102">
        <f>PRODUCT($E$3:E102)</f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3000AC-155C-413C-ACF0-6596DCF3B999}">
  <dimension ref="A1:N165"/>
  <sheetViews>
    <sheetView tabSelected="1" zoomScale="130" zoomScaleNormal="130" workbookViewId="0">
      <selection activeCell="H4" sqref="H4"/>
    </sheetView>
  </sheetViews>
  <sheetFormatPr defaultRowHeight="14.4" x14ac:dyDescent="0.3"/>
  <cols>
    <col min="5" max="5" width="10.5546875" customWidth="1"/>
    <col min="6" max="6" width="12.6640625" customWidth="1"/>
    <col min="7" max="8" width="13.109375" customWidth="1"/>
    <col min="11" max="11" width="10.33203125" bestFit="1" customWidth="1"/>
    <col min="12" max="12" width="14.109375" customWidth="1"/>
    <col min="13" max="13" width="15.44140625" customWidth="1"/>
  </cols>
  <sheetData>
    <row r="1" spans="1:14" x14ac:dyDescent="0.3">
      <c r="A1" t="s">
        <v>207</v>
      </c>
      <c r="B1" s="3">
        <v>3.5000000000000003E-2</v>
      </c>
      <c r="C1" s="3"/>
      <c r="D1" t="s">
        <v>203</v>
      </c>
      <c r="E1" s="2">
        <f>SUM(F6:F165)</f>
        <v>100000.00000000001</v>
      </c>
      <c r="J1" t="s">
        <v>203</v>
      </c>
      <c r="K1" s="2">
        <f>SUM(L6:L165)</f>
        <v>10000</v>
      </c>
    </row>
    <row r="2" spans="1:14" x14ac:dyDescent="0.3">
      <c r="A2" t="s">
        <v>208</v>
      </c>
      <c r="B2">
        <v>30</v>
      </c>
      <c r="D2" t="s">
        <v>206</v>
      </c>
      <c r="E2" s="2">
        <v>32433.295405096869</v>
      </c>
      <c r="J2" t="s">
        <v>206</v>
      </c>
      <c r="K2" s="2">
        <v>36373.904011995197</v>
      </c>
      <c r="L2" t="s">
        <v>210</v>
      </c>
      <c r="M2" s="3">
        <v>0</v>
      </c>
    </row>
    <row r="3" spans="1:14" x14ac:dyDescent="0.3">
      <c r="D3" t="s">
        <v>209</v>
      </c>
      <c r="E3" s="3">
        <f>IRR(G5:G80)</f>
        <v>3.5000000000000142E-2</v>
      </c>
      <c r="F3" s="3">
        <f>IRR(G5:G60)</f>
        <v>3.4653329601666227E-2</v>
      </c>
      <c r="J3" t="s">
        <v>209</v>
      </c>
      <c r="K3" s="3">
        <f>IRR(M5:M80)</f>
        <v>3.5000000000094511E-2</v>
      </c>
      <c r="L3" s="3">
        <f>IRR(M5:M60)</f>
        <v>3.390030112876552E-2</v>
      </c>
    </row>
    <row r="4" spans="1:14" ht="58.2" customHeight="1" x14ac:dyDescent="0.3">
      <c r="D4" s="4" t="s">
        <v>199</v>
      </c>
      <c r="E4" s="4" t="s">
        <v>204</v>
      </c>
      <c r="F4" s="4" t="s">
        <v>205</v>
      </c>
      <c r="G4" s="4" t="s">
        <v>211</v>
      </c>
      <c r="H4" s="4" t="s">
        <v>212</v>
      </c>
      <c r="J4" s="4" t="s">
        <v>199</v>
      </c>
      <c r="K4" s="4" t="s">
        <v>204</v>
      </c>
      <c r="L4" s="4" t="s">
        <v>205</v>
      </c>
      <c r="M4" s="4" t="s">
        <v>211</v>
      </c>
      <c r="N4" s="4" t="s">
        <v>212</v>
      </c>
    </row>
    <row r="5" spans="1:14" x14ac:dyDescent="0.3">
      <c r="D5" s="5">
        <f>B2</f>
        <v>30</v>
      </c>
      <c r="E5" s="5">
        <v>0</v>
      </c>
      <c r="F5" s="6">
        <f>-E1</f>
        <v>-100000.00000000001</v>
      </c>
      <c r="G5" s="6">
        <f>F5</f>
        <v>-100000.00000000001</v>
      </c>
      <c r="H5" s="6">
        <f>G5</f>
        <v>-100000.00000000001</v>
      </c>
      <c r="J5" s="5">
        <f>D5</f>
        <v>30</v>
      </c>
      <c r="K5" s="5">
        <v>0</v>
      </c>
      <c r="L5" s="6">
        <f>-K1</f>
        <v>-10000</v>
      </c>
      <c r="M5" s="6">
        <f>L5</f>
        <v>-10000</v>
      </c>
      <c r="N5" s="6">
        <f>M5</f>
        <v>-10000</v>
      </c>
    </row>
    <row r="6" spans="1:14" x14ac:dyDescent="0.3">
      <c r="D6" s="5">
        <f>D5+1</f>
        <v>31</v>
      </c>
      <c r="E6" s="5">
        <v>1</v>
      </c>
      <c r="F6" s="7">
        <v>0</v>
      </c>
      <c r="G6" s="6">
        <v>0</v>
      </c>
      <c r="H6" s="6">
        <v>0</v>
      </c>
      <c r="J6" s="5">
        <f>J5+1</f>
        <v>31</v>
      </c>
      <c r="K6" s="5">
        <v>1</v>
      </c>
      <c r="L6" s="6">
        <f>$K$2*(1+$M$2)^K5*Sheet1!D33*Sheet1!F33/Sheet1!$F$33/(1+$B$1)^E6</f>
        <v>85.048162037708565</v>
      </c>
      <c r="M6" s="6">
        <f>$K$2*(1+$M$2)^K5*Sheet1!D33*Sheet1!F33/Sheet1!$F$33</f>
        <v>88.024847709028364</v>
      </c>
      <c r="N6" s="6">
        <f>$K$2*(1+$M$2)^K5</f>
        <v>36373.904011995197</v>
      </c>
    </row>
    <row r="7" spans="1:14" x14ac:dyDescent="0.3">
      <c r="D7" s="5">
        <f>D6+1</f>
        <v>32</v>
      </c>
      <c r="E7" s="5">
        <f>E6+1</f>
        <v>2</v>
      </c>
      <c r="F7" s="7">
        <v>0</v>
      </c>
      <c r="G7" s="6">
        <v>0</v>
      </c>
      <c r="H7" s="6">
        <v>0</v>
      </c>
      <c r="J7" s="5">
        <f>J6+1</f>
        <v>32</v>
      </c>
      <c r="K7" s="5">
        <f>K6+1</f>
        <v>2</v>
      </c>
      <c r="L7" s="6">
        <f>$K$2*(1+$M$2)^K6*Sheet1!D34*Sheet1!F34/Sheet1!$F$33/(1+$B$1)^E7</f>
        <v>87.378984896993785</v>
      </c>
      <c r="M7" s="6">
        <f>$K$2*(1+$M$2)^K6*Sheet1!D34*Sheet1!F34/Sheet1!$F$33</f>
        <v>93.602553096282151</v>
      </c>
      <c r="N7" s="6">
        <f t="shared" ref="N7:N70" si="0">$K$2*(1+$M$2)^K6</f>
        <v>36373.904011995197</v>
      </c>
    </row>
    <row r="8" spans="1:14" x14ac:dyDescent="0.3">
      <c r="D8" s="5">
        <f t="shared" ref="D8:E71" si="1">D7+1</f>
        <v>33</v>
      </c>
      <c r="E8" s="5">
        <f t="shared" si="1"/>
        <v>3</v>
      </c>
      <c r="F8" s="7">
        <v>0</v>
      </c>
      <c r="G8" s="6">
        <v>0</v>
      </c>
      <c r="H8" s="6">
        <v>0</v>
      </c>
      <c r="J8" s="5">
        <f t="shared" ref="J8:J71" si="2">J7+1</f>
        <v>33</v>
      </c>
      <c r="K8" s="5">
        <f t="shared" ref="K8:K71" si="3">K7+1</f>
        <v>3</v>
      </c>
      <c r="L8" s="6">
        <f>$K$2*(1+$M$2)^K7*Sheet1!D35*Sheet1!F35/Sheet1!$F$33/(1+$B$1)^E8</f>
        <v>89.739506757086986</v>
      </c>
      <c r="M8" s="6">
        <f>$K$2*(1+$M$2)^K7*Sheet1!D35*Sheet1!F35/Sheet1!$F$33</f>
        <v>99.495795235265604</v>
      </c>
      <c r="N8" s="6">
        <f t="shared" si="0"/>
        <v>36373.904011995197</v>
      </c>
    </row>
    <row r="9" spans="1:14" x14ac:dyDescent="0.3">
      <c r="D9" s="5">
        <f t="shared" si="1"/>
        <v>34</v>
      </c>
      <c r="E9" s="5">
        <f t="shared" si="1"/>
        <v>4</v>
      </c>
      <c r="F9" s="7">
        <v>0</v>
      </c>
      <c r="G9" s="6">
        <v>0</v>
      </c>
      <c r="H9" s="6">
        <v>0</v>
      </c>
      <c r="J9" s="5">
        <f t="shared" si="2"/>
        <v>34</v>
      </c>
      <c r="K9" s="5">
        <f t="shared" si="3"/>
        <v>4</v>
      </c>
      <c r="L9" s="6">
        <f>$K$2*(1+$M$2)^K8*Sheet1!D36*Sheet1!F36/Sheet1!$F$33/(1+$B$1)^E9</f>
        <v>92.736262406975186</v>
      </c>
      <c r="M9" s="6">
        <f>$K$2*(1+$M$2)^K8*Sheet1!D36*Sheet1!F36/Sheet1!$F$33</f>
        <v>106.41699410399951</v>
      </c>
      <c r="N9" s="6">
        <f t="shared" si="0"/>
        <v>36373.904011995197</v>
      </c>
    </row>
    <row r="10" spans="1:14" x14ac:dyDescent="0.3">
      <c r="D10" s="5">
        <f t="shared" si="1"/>
        <v>35</v>
      </c>
      <c r="E10" s="5">
        <f t="shared" si="1"/>
        <v>5</v>
      </c>
      <c r="F10" s="7">
        <v>0</v>
      </c>
      <c r="G10" s="6">
        <v>0</v>
      </c>
      <c r="H10" s="6">
        <v>0</v>
      </c>
      <c r="J10" s="5">
        <f t="shared" si="2"/>
        <v>35</v>
      </c>
      <c r="K10" s="5">
        <f t="shared" si="3"/>
        <v>5</v>
      </c>
      <c r="L10" s="6">
        <f>$K$2*(1+$M$2)^K9*Sheet1!D37*Sheet1!F37/Sheet1!$F$33/(1+$B$1)^E10</f>
        <v>95.373471225166185</v>
      </c>
      <c r="M10" s="6">
        <f>$K$2*(1+$M$2)^K9*Sheet1!D37*Sheet1!F37/Sheet1!$F$33</f>
        <v>113.27376569613611</v>
      </c>
      <c r="N10" s="6">
        <f t="shared" si="0"/>
        <v>36373.904011995197</v>
      </c>
    </row>
    <row r="11" spans="1:14" x14ac:dyDescent="0.3">
      <c r="D11" s="5">
        <f t="shared" si="1"/>
        <v>36</v>
      </c>
      <c r="E11" s="5">
        <f t="shared" si="1"/>
        <v>6</v>
      </c>
      <c r="F11" s="7">
        <v>0</v>
      </c>
      <c r="G11" s="6">
        <v>0</v>
      </c>
      <c r="H11" s="6">
        <v>0</v>
      </c>
      <c r="J11" s="5">
        <f t="shared" si="2"/>
        <v>36</v>
      </c>
      <c r="K11" s="5">
        <f t="shared" si="3"/>
        <v>6</v>
      </c>
      <c r="L11" s="6">
        <f>$K$2*(1+$M$2)^K10*Sheet1!D38*Sheet1!F38/Sheet1!$F$33/(1+$B$1)^E11</f>
        <v>98.542365786794562</v>
      </c>
      <c r="M11" s="6">
        <f>$K$2*(1+$M$2)^K10*Sheet1!D38*Sheet1!F38/Sheet1!$F$33</f>
        <v>121.13372801400673</v>
      </c>
      <c r="N11" s="6">
        <f t="shared" si="0"/>
        <v>36373.904011995197</v>
      </c>
    </row>
    <row r="12" spans="1:14" x14ac:dyDescent="0.3">
      <c r="D12" s="5">
        <f t="shared" si="1"/>
        <v>37</v>
      </c>
      <c r="E12" s="5">
        <f t="shared" si="1"/>
        <v>7</v>
      </c>
      <c r="F12" s="7">
        <v>0</v>
      </c>
      <c r="G12" s="6">
        <v>0</v>
      </c>
      <c r="H12" s="6">
        <v>0</v>
      </c>
      <c r="J12" s="5">
        <f t="shared" si="2"/>
        <v>37</v>
      </c>
      <c r="K12" s="5">
        <f t="shared" si="3"/>
        <v>7</v>
      </c>
      <c r="L12" s="6">
        <f>$K$2*(1+$M$2)^K11*Sheet1!D39*Sheet1!F39/Sheet1!$F$33/(1+$B$1)^E12</f>
        <v>101.88100074502707</v>
      </c>
      <c r="M12" s="6">
        <f>$K$2*(1+$M$2)^K11*Sheet1!D39*Sheet1!F39/Sheet1!$F$33</f>
        <v>129.62108451780372</v>
      </c>
      <c r="N12" s="6">
        <f t="shared" si="0"/>
        <v>36373.904011995197</v>
      </c>
    </row>
    <row r="13" spans="1:14" x14ac:dyDescent="0.3">
      <c r="D13" s="5">
        <f t="shared" si="1"/>
        <v>38</v>
      </c>
      <c r="E13" s="5">
        <f t="shared" si="1"/>
        <v>8</v>
      </c>
      <c r="F13" s="7">
        <v>0</v>
      </c>
      <c r="G13" s="6">
        <v>0</v>
      </c>
      <c r="H13" s="6">
        <v>0</v>
      </c>
      <c r="J13" s="5">
        <f t="shared" si="2"/>
        <v>38</v>
      </c>
      <c r="K13" s="5">
        <f t="shared" si="3"/>
        <v>8</v>
      </c>
      <c r="L13" s="6">
        <f>$K$2*(1+$M$2)^K12*Sheet1!D40*Sheet1!F40/Sheet1!$F$33/(1+$B$1)^E13</f>
        <v>105.34496290554389</v>
      </c>
      <c r="M13" s="6">
        <f>$K$2*(1+$M$2)^K12*Sheet1!D40*Sheet1!F40/Sheet1!$F$33</f>
        <v>138.71919915259465</v>
      </c>
      <c r="N13" s="6">
        <f t="shared" si="0"/>
        <v>36373.904011995197</v>
      </c>
    </row>
    <row r="14" spans="1:14" x14ac:dyDescent="0.3">
      <c r="D14" s="5">
        <f t="shared" si="1"/>
        <v>39</v>
      </c>
      <c r="E14" s="5">
        <f t="shared" si="1"/>
        <v>9</v>
      </c>
      <c r="F14" s="7">
        <v>0</v>
      </c>
      <c r="G14" s="6">
        <v>0</v>
      </c>
      <c r="H14" s="6">
        <v>0</v>
      </c>
      <c r="J14" s="5">
        <f t="shared" si="2"/>
        <v>39</v>
      </c>
      <c r="K14" s="5">
        <f t="shared" si="3"/>
        <v>9</v>
      </c>
      <c r="L14" s="6">
        <f>$K$2*(1+$M$2)^K13*Sheet1!D41*Sheet1!F41/Sheet1!$F$33/(1+$B$1)^E14</f>
        <v>109.410417236543</v>
      </c>
      <c r="M14" s="6">
        <f>$K$2*(1+$M$2)^K13*Sheet1!D41*Sheet1!F41/Sheet1!$F$33</f>
        <v>149.11516807044183</v>
      </c>
      <c r="N14" s="6">
        <f t="shared" si="0"/>
        <v>36373.904011995197</v>
      </c>
    </row>
    <row r="15" spans="1:14" x14ac:dyDescent="0.3">
      <c r="D15" s="5">
        <f t="shared" si="1"/>
        <v>40</v>
      </c>
      <c r="E15" s="5">
        <f t="shared" si="1"/>
        <v>10</v>
      </c>
      <c r="F15" s="7">
        <v>0</v>
      </c>
      <c r="G15" s="6">
        <v>0</v>
      </c>
      <c r="H15" s="6">
        <v>0</v>
      </c>
      <c r="J15" s="5">
        <f t="shared" si="2"/>
        <v>40</v>
      </c>
      <c r="K15" s="5">
        <f t="shared" si="3"/>
        <v>10</v>
      </c>
      <c r="L15" s="6">
        <f>$K$2*(1+$M$2)^K14*Sheet1!D42*Sheet1!F42/Sheet1!$F$33/(1+$B$1)^E15</f>
        <v>113.23028672254247</v>
      </c>
      <c r="M15" s="6">
        <f>$K$2*(1+$M$2)^K14*Sheet1!D42*Sheet1!F42/Sheet1!$F$33</f>
        <v>159.72250211559259</v>
      </c>
      <c r="N15" s="6">
        <f t="shared" si="0"/>
        <v>36373.904011995197</v>
      </c>
    </row>
    <row r="16" spans="1:14" x14ac:dyDescent="0.3">
      <c r="D16" s="5">
        <f t="shared" si="1"/>
        <v>41</v>
      </c>
      <c r="E16" s="5">
        <f t="shared" si="1"/>
        <v>11</v>
      </c>
      <c r="F16" s="7">
        <v>0</v>
      </c>
      <c r="G16" s="6">
        <v>0</v>
      </c>
      <c r="H16" s="6">
        <v>0</v>
      </c>
      <c r="J16" s="5">
        <f t="shared" si="2"/>
        <v>41</v>
      </c>
      <c r="K16" s="5">
        <f t="shared" si="3"/>
        <v>11</v>
      </c>
      <c r="L16" s="6">
        <f>$K$2*(1+$M$2)^K15*Sheet1!D43*Sheet1!F43/Sheet1!$F$33/(1+$B$1)^E16</f>
        <v>117.51789532672032</v>
      </c>
      <c r="M16" s="6">
        <f>$K$2*(1+$M$2)^K15*Sheet1!D43*Sheet1!F43/Sheet1!$F$33</f>
        <v>171.57256841112792</v>
      </c>
      <c r="N16" s="6">
        <f t="shared" si="0"/>
        <v>36373.904011995197</v>
      </c>
    </row>
    <row r="17" spans="4:14" x14ac:dyDescent="0.3">
      <c r="D17" s="5">
        <f t="shared" si="1"/>
        <v>42</v>
      </c>
      <c r="E17" s="5">
        <f t="shared" si="1"/>
        <v>12</v>
      </c>
      <c r="F17" s="7">
        <v>0</v>
      </c>
      <c r="G17" s="6">
        <v>0</v>
      </c>
      <c r="H17" s="6">
        <v>0</v>
      </c>
      <c r="J17" s="5">
        <f t="shared" si="2"/>
        <v>42</v>
      </c>
      <c r="K17" s="5">
        <f t="shared" si="3"/>
        <v>12</v>
      </c>
      <c r="L17" s="6">
        <f>$K$2*(1+$M$2)^K16*Sheet1!D44*Sheet1!F44/Sheet1!$F$33/(1+$B$1)^E17</f>
        <v>121.95218012349109</v>
      </c>
      <c r="M17" s="6">
        <f>$K$2*(1+$M$2)^K16*Sheet1!D44*Sheet1!F44/Sheet1!$F$33</f>
        <v>184.27811707966518</v>
      </c>
      <c r="N17" s="6">
        <f t="shared" si="0"/>
        <v>36373.904011995197</v>
      </c>
    </row>
    <row r="18" spans="4:14" x14ac:dyDescent="0.3">
      <c r="D18" s="5">
        <f t="shared" si="1"/>
        <v>43</v>
      </c>
      <c r="E18" s="5">
        <f t="shared" si="1"/>
        <v>13</v>
      </c>
      <c r="F18" s="7">
        <v>0</v>
      </c>
      <c r="G18" s="6">
        <v>0</v>
      </c>
      <c r="H18" s="6">
        <v>0</v>
      </c>
      <c r="J18" s="5">
        <f t="shared" si="2"/>
        <v>43</v>
      </c>
      <c r="K18" s="5">
        <f t="shared" si="3"/>
        <v>13</v>
      </c>
      <c r="L18" s="6">
        <f>$K$2*(1+$M$2)^K17*Sheet1!D45*Sheet1!F45/Sheet1!$F$33/(1+$B$1)^E18</f>
        <v>126.69645868635084</v>
      </c>
      <c r="M18" s="6">
        <f>$K$2*(1+$M$2)^K17*Sheet1!D45*Sheet1!F45/Sheet1!$F$33</f>
        <v>198.14769438784302</v>
      </c>
      <c r="N18" s="6">
        <f t="shared" si="0"/>
        <v>36373.904011995197</v>
      </c>
    </row>
    <row r="19" spans="4:14" x14ac:dyDescent="0.3">
      <c r="D19" s="5">
        <f t="shared" si="1"/>
        <v>44</v>
      </c>
      <c r="E19" s="5">
        <f t="shared" si="1"/>
        <v>14</v>
      </c>
      <c r="F19" s="7">
        <v>0</v>
      </c>
      <c r="G19" s="6">
        <v>0</v>
      </c>
      <c r="H19" s="6">
        <v>0</v>
      </c>
      <c r="J19" s="5">
        <f t="shared" si="2"/>
        <v>44</v>
      </c>
      <c r="K19" s="5">
        <f t="shared" si="3"/>
        <v>14</v>
      </c>
      <c r="L19" s="6">
        <f>$K$2*(1+$M$2)^K18*Sheet1!D46*Sheet1!F46/Sheet1!$F$33/(1+$B$1)^E19</f>
        <v>131.66920866907205</v>
      </c>
      <c r="M19" s="6">
        <f>$K$2*(1+$M$2)^K18*Sheet1!D46*Sheet1!F46/Sheet1!$F$33</f>
        <v>213.13222685004055</v>
      </c>
      <c r="N19" s="6">
        <f t="shared" si="0"/>
        <v>36373.904011995197</v>
      </c>
    </row>
    <row r="20" spans="4:14" x14ac:dyDescent="0.3">
      <c r="D20" s="5">
        <f t="shared" si="1"/>
        <v>45</v>
      </c>
      <c r="E20" s="5">
        <f t="shared" si="1"/>
        <v>15</v>
      </c>
      <c r="F20" s="7">
        <v>0</v>
      </c>
      <c r="G20" s="6">
        <v>0</v>
      </c>
      <c r="H20" s="6">
        <v>0</v>
      </c>
      <c r="J20" s="5">
        <f t="shared" si="2"/>
        <v>45</v>
      </c>
      <c r="K20" s="5">
        <f t="shared" si="3"/>
        <v>15</v>
      </c>
      <c r="L20" s="6">
        <f>$K$2*(1+$M$2)^K19*Sheet1!D47*Sheet1!F47/Sheet1!$F$33/(1+$B$1)^E20</f>
        <v>136.79377229429173</v>
      </c>
      <c r="M20" s="6">
        <f>$K$2*(1+$M$2)^K19*Sheet1!D47*Sheet1!F47/Sheet1!$F$33</f>
        <v>229.17728646741878</v>
      </c>
      <c r="N20" s="6">
        <f t="shared" si="0"/>
        <v>36373.904011995197</v>
      </c>
    </row>
    <row r="21" spans="4:14" x14ac:dyDescent="0.3">
      <c r="D21" s="5">
        <f t="shared" si="1"/>
        <v>46</v>
      </c>
      <c r="E21" s="5">
        <f t="shared" si="1"/>
        <v>16</v>
      </c>
      <c r="F21" s="7">
        <v>0</v>
      </c>
      <c r="G21" s="6">
        <v>0</v>
      </c>
      <c r="H21" s="6">
        <v>0</v>
      </c>
      <c r="J21" s="5">
        <f t="shared" si="2"/>
        <v>46</v>
      </c>
      <c r="K21" s="5">
        <f t="shared" si="3"/>
        <v>16</v>
      </c>
      <c r="L21" s="6">
        <f>$K$2*(1+$M$2)^K20*Sheet1!D48*Sheet1!F48/Sheet1!$F$33/(1+$B$1)^E21</f>
        <v>142.19285059933665</v>
      </c>
      <c r="M21" s="6">
        <f>$K$2*(1+$M$2)^K20*Sheet1!D48*Sheet1!F48/Sheet1!$F$33</f>
        <v>246.5604179026671</v>
      </c>
      <c r="N21" s="6">
        <f t="shared" si="0"/>
        <v>36373.904011995197</v>
      </c>
    </row>
    <row r="22" spans="4:14" x14ac:dyDescent="0.3">
      <c r="D22" s="5">
        <f t="shared" si="1"/>
        <v>47</v>
      </c>
      <c r="E22" s="5">
        <f t="shared" si="1"/>
        <v>17</v>
      </c>
      <c r="F22" s="7">
        <v>0</v>
      </c>
      <c r="G22" s="6">
        <v>0</v>
      </c>
      <c r="H22" s="6">
        <v>0</v>
      </c>
      <c r="J22" s="5">
        <f t="shared" si="2"/>
        <v>47</v>
      </c>
      <c r="K22" s="5">
        <f t="shared" si="3"/>
        <v>17</v>
      </c>
      <c r="L22" s="6">
        <f>$K$2*(1+$M$2)^K21*Sheet1!D49*Sheet1!F49/Sheet1!$F$33/(1+$B$1)^E22</f>
        <v>147.77293863440272</v>
      </c>
      <c r="M22" s="6">
        <f>$K$2*(1+$M$2)^K21*Sheet1!D49*Sheet1!F49/Sheet1!$F$33</f>
        <v>265.20448009946261</v>
      </c>
      <c r="N22" s="6">
        <f t="shared" si="0"/>
        <v>36373.904011995197</v>
      </c>
    </row>
    <row r="23" spans="4:14" x14ac:dyDescent="0.3">
      <c r="D23" s="5">
        <f t="shared" si="1"/>
        <v>48</v>
      </c>
      <c r="E23" s="5">
        <f t="shared" si="1"/>
        <v>18</v>
      </c>
      <c r="F23" s="7">
        <v>0</v>
      </c>
      <c r="G23" s="6">
        <v>0</v>
      </c>
      <c r="H23" s="6">
        <v>0</v>
      </c>
      <c r="J23" s="5">
        <f t="shared" si="2"/>
        <v>48</v>
      </c>
      <c r="K23" s="5">
        <f t="shared" si="3"/>
        <v>18</v>
      </c>
      <c r="L23" s="6">
        <f>$K$2*(1+$M$2)^K22*Sheet1!D50*Sheet1!F50/Sheet1!$F$33/(1+$B$1)^E23</f>
        <v>153.44599825945156</v>
      </c>
      <c r="M23" s="6">
        <f>$K$2*(1+$M$2)^K22*Sheet1!D50*Sheet1!F50/Sheet1!$F$33</f>
        <v>285.02428386198591</v>
      </c>
      <c r="N23" s="6">
        <f t="shared" si="0"/>
        <v>36373.904011995197</v>
      </c>
    </row>
    <row r="24" spans="4:14" x14ac:dyDescent="0.3">
      <c r="D24" s="5">
        <f t="shared" si="1"/>
        <v>49</v>
      </c>
      <c r="E24" s="5">
        <f t="shared" si="1"/>
        <v>19</v>
      </c>
      <c r="F24" s="7">
        <v>0</v>
      </c>
      <c r="G24" s="6">
        <v>0</v>
      </c>
      <c r="H24" s="6">
        <v>0</v>
      </c>
      <c r="J24" s="5">
        <f t="shared" si="2"/>
        <v>49</v>
      </c>
      <c r="K24" s="5">
        <f t="shared" si="3"/>
        <v>19</v>
      </c>
      <c r="L24" s="6">
        <f>$K$2*(1+$M$2)^K23*Sheet1!D51*Sheet1!F51/Sheet1!$F$33/(1+$B$1)^E24</f>
        <v>159.64168626274855</v>
      </c>
      <c r="M24" s="6">
        <f>$K$2*(1+$M$2)^K23*Sheet1!D51*Sheet1!F51/Sheet1!$F$33</f>
        <v>306.91135214543488</v>
      </c>
      <c r="N24" s="6">
        <f t="shared" si="0"/>
        <v>36373.904011995197</v>
      </c>
    </row>
    <row r="25" spans="4:14" x14ac:dyDescent="0.3">
      <c r="D25" s="5">
        <f t="shared" si="1"/>
        <v>50</v>
      </c>
      <c r="E25" s="5">
        <f t="shared" si="1"/>
        <v>20</v>
      </c>
      <c r="F25" s="7">
        <v>0</v>
      </c>
      <c r="G25" s="6">
        <v>0</v>
      </c>
      <c r="H25" s="6">
        <v>0</v>
      </c>
      <c r="J25" s="5">
        <f t="shared" si="2"/>
        <v>50</v>
      </c>
      <c r="K25" s="5">
        <f t="shared" si="3"/>
        <v>20</v>
      </c>
      <c r="L25" s="6">
        <f>$K$2*(1+$M$2)^K24*Sheet1!D52*Sheet1!F52/Sheet1!$F$33/(1+$B$1)^E25</f>
        <v>165.7197585087666</v>
      </c>
      <c r="M25" s="6">
        <f>$K$2*(1+$M$2)^K24*Sheet1!D52*Sheet1!F52/Sheet1!$F$33</f>
        <v>329.74732993699263</v>
      </c>
      <c r="N25" s="6">
        <f t="shared" si="0"/>
        <v>36373.904011995197</v>
      </c>
    </row>
    <row r="26" spans="4:14" x14ac:dyDescent="0.3">
      <c r="D26" s="5">
        <f t="shared" si="1"/>
        <v>51</v>
      </c>
      <c r="E26" s="5">
        <f t="shared" si="1"/>
        <v>21</v>
      </c>
      <c r="F26" s="7">
        <v>0</v>
      </c>
      <c r="G26" s="6">
        <v>0</v>
      </c>
      <c r="H26" s="6">
        <v>0</v>
      </c>
      <c r="J26" s="5">
        <f t="shared" si="2"/>
        <v>51</v>
      </c>
      <c r="K26" s="5">
        <f t="shared" si="3"/>
        <v>21</v>
      </c>
      <c r="L26" s="6">
        <f>$K$2*(1+$M$2)^K25*Sheet1!D53*Sheet1!F53/Sheet1!$F$33/(1+$B$1)^E26</f>
        <v>172.07664847787069</v>
      </c>
      <c r="M26" s="6">
        <f>$K$2*(1+$M$2)^K25*Sheet1!D53*Sheet1!F53/Sheet1!$F$33</f>
        <v>354.38006576192635</v>
      </c>
      <c r="N26" s="6">
        <f t="shared" si="0"/>
        <v>36373.904011995197</v>
      </c>
    </row>
    <row r="27" spans="4:14" x14ac:dyDescent="0.3">
      <c r="D27" s="5">
        <f t="shared" si="1"/>
        <v>52</v>
      </c>
      <c r="E27" s="5">
        <f t="shared" si="1"/>
        <v>22</v>
      </c>
      <c r="F27" s="7">
        <v>0</v>
      </c>
      <c r="G27" s="6">
        <v>0</v>
      </c>
      <c r="H27" s="6">
        <v>0</v>
      </c>
      <c r="J27" s="5">
        <f t="shared" si="2"/>
        <v>52</v>
      </c>
      <c r="K27" s="5">
        <f t="shared" si="3"/>
        <v>22</v>
      </c>
      <c r="L27" s="6">
        <f>$K$2*(1+$M$2)^K26*Sheet1!D54*Sheet1!F54/Sheet1!$F$33/(1+$B$1)^E27</f>
        <v>178.42763518636272</v>
      </c>
      <c r="M27" s="6">
        <f>$K$2*(1+$M$2)^K26*Sheet1!D54*Sheet1!F54/Sheet1!$F$33</f>
        <v>380.32056974710633</v>
      </c>
      <c r="N27" s="6">
        <f t="shared" si="0"/>
        <v>36373.904011995197</v>
      </c>
    </row>
    <row r="28" spans="4:14" x14ac:dyDescent="0.3">
      <c r="D28" s="5">
        <f t="shared" si="1"/>
        <v>53</v>
      </c>
      <c r="E28" s="5">
        <f t="shared" si="1"/>
        <v>23</v>
      </c>
      <c r="F28" s="7">
        <v>0</v>
      </c>
      <c r="G28" s="6">
        <v>0</v>
      </c>
      <c r="H28" s="6">
        <v>0</v>
      </c>
      <c r="J28" s="5">
        <f t="shared" si="2"/>
        <v>53</v>
      </c>
      <c r="K28" s="5">
        <f t="shared" si="3"/>
        <v>23</v>
      </c>
      <c r="L28" s="6">
        <f>$K$2*(1+$M$2)^K27*Sheet1!D55*Sheet1!F55/Sheet1!$F$33/(1+$B$1)^E28</f>
        <v>184.95051700336188</v>
      </c>
      <c r="M28" s="6">
        <f>$K$2*(1+$M$2)^K27*Sheet1!D55*Sheet1!F55/Sheet1!$F$33</f>
        <v>408.02201371867812</v>
      </c>
      <c r="N28" s="6">
        <f t="shared" si="0"/>
        <v>36373.904011995197</v>
      </c>
    </row>
    <row r="29" spans="4:14" x14ac:dyDescent="0.3">
      <c r="D29" s="5">
        <f t="shared" si="1"/>
        <v>54</v>
      </c>
      <c r="E29" s="5">
        <f t="shared" si="1"/>
        <v>24</v>
      </c>
      <c r="F29" s="7">
        <v>0</v>
      </c>
      <c r="G29" s="6">
        <v>0</v>
      </c>
      <c r="H29" s="6">
        <v>0</v>
      </c>
      <c r="J29" s="5">
        <f t="shared" si="2"/>
        <v>54</v>
      </c>
      <c r="K29" s="5">
        <f t="shared" si="3"/>
        <v>24</v>
      </c>
      <c r="L29" s="6">
        <f>$K$2*(1+$M$2)^K28*Sheet1!D56*Sheet1!F56/Sheet1!$F$33/(1+$B$1)^E29</f>
        <v>191.63657561640085</v>
      </c>
      <c r="M29" s="6">
        <f>$K$2*(1+$M$2)^K28*Sheet1!D56*Sheet1!F56/Sheet1!$F$33</f>
        <v>437.56925229716973</v>
      </c>
      <c r="N29" s="6">
        <f t="shared" si="0"/>
        <v>36373.904011995197</v>
      </c>
    </row>
    <row r="30" spans="4:14" x14ac:dyDescent="0.3">
      <c r="D30" s="5">
        <f t="shared" si="1"/>
        <v>55</v>
      </c>
      <c r="E30" s="5">
        <f t="shared" si="1"/>
        <v>25</v>
      </c>
      <c r="F30" s="7">
        <v>0</v>
      </c>
      <c r="G30" s="6">
        <v>0</v>
      </c>
      <c r="H30" s="6">
        <v>0</v>
      </c>
      <c r="J30" s="5">
        <f t="shared" si="2"/>
        <v>55</v>
      </c>
      <c r="K30" s="5">
        <f t="shared" si="3"/>
        <v>25</v>
      </c>
      <c r="L30" s="6">
        <f>$K$2*(1+$M$2)^K29*Sheet1!D57*Sheet1!F57/Sheet1!$F$33/(1+$B$1)^E30</f>
        <v>198.20080087584097</v>
      </c>
      <c r="M30" s="6">
        <f>$K$2*(1+$M$2)^K29*Sheet1!D57*Sheet1!F57/Sheet1!$F$33</f>
        <v>468.39704854754149</v>
      </c>
      <c r="N30" s="6">
        <f t="shared" si="0"/>
        <v>36373.904011995197</v>
      </c>
    </row>
    <row r="31" spans="4:14" x14ac:dyDescent="0.3">
      <c r="D31" s="5">
        <f t="shared" si="1"/>
        <v>56</v>
      </c>
      <c r="E31" s="5">
        <f t="shared" si="1"/>
        <v>26</v>
      </c>
      <c r="F31" s="7">
        <v>0</v>
      </c>
      <c r="G31" s="6">
        <v>0</v>
      </c>
      <c r="H31" s="6">
        <v>0</v>
      </c>
      <c r="J31" s="5">
        <f t="shared" si="2"/>
        <v>56</v>
      </c>
      <c r="K31" s="5">
        <f t="shared" si="3"/>
        <v>26</v>
      </c>
      <c r="L31" s="6">
        <f>$K$2*(1+$M$2)^K30*Sheet1!D58*Sheet1!F58/Sheet1!$F$33/(1+$B$1)^E31</f>
        <v>204.8819272879378</v>
      </c>
      <c r="M31" s="6">
        <f>$K$2*(1+$M$2)^K30*Sheet1!D58*Sheet1!F58/Sheet1!$F$33</f>
        <v>501.13270357623975</v>
      </c>
      <c r="N31" s="6">
        <f t="shared" si="0"/>
        <v>36373.904011995197</v>
      </c>
    </row>
    <row r="32" spans="4:14" x14ac:dyDescent="0.3">
      <c r="D32" s="5">
        <f t="shared" si="1"/>
        <v>57</v>
      </c>
      <c r="E32" s="5">
        <f t="shared" si="1"/>
        <v>27</v>
      </c>
      <c r="F32" s="7">
        <v>0</v>
      </c>
      <c r="G32" s="6">
        <v>0</v>
      </c>
      <c r="H32" s="6">
        <v>0</v>
      </c>
      <c r="J32" s="5">
        <f t="shared" si="2"/>
        <v>57</v>
      </c>
      <c r="K32" s="5">
        <f t="shared" si="3"/>
        <v>27</v>
      </c>
      <c r="L32" s="6">
        <f>$K$2*(1+$M$2)^K31*Sheet1!D59*Sheet1!F59/Sheet1!$F$33/(1+$B$1)^E32</f>
        <v>211.38429675967322</v>
      </c>
      <c r="M32" s="6">
        <f>$K$2*(1+$M$2)^K31*Sheet1!D59*Sheet1!F59/Sheet1!$F$33</f>
        <v>535.13353288188205</v>
      </c>
      <c r="N32" s="6">
        <f t="shared" si="0"/>
        <v>36373.904011995197</v>
      </c>
    </row>
    <row r="33" spans="4:14" x14ac:dyDescent="0.3">
      <c r="D33" s="5">
        <f t="shared" si="1"/>
        <v>58</v>
      </c>
      <c r="E33" s="5">
        <f t="shared" si="1"/>
        <v>28</v>
      </c>
      <c r="F33" s="7">
        <v>0</v>
      </c>
      <c r="G33" s="6">
        <v>0</v>
      </c>
      <c r="H33" s="6">
        <v>0</v>
      </c>
      <c r="J33" s="5">
        <f t="shared" si="2"/>
        <v>58</v>
      </c>
      <c r="K33" s="5">
        <f t="shared" si="3"/>
        <v>28</v>
      </c>
      <c r="L33" s="6">
        <f>$K$2*(1+$M$2)^K32*Sheet1!D60*Sheet1!F60/Sheet1!$F$33/(1+$B$1)^E33</f>
        <v>217.77755186504709</v>
      </c>
      <c r="M33" s="6">
        <f>$K$2*(1+$M$2)^K32*Sheet1!D60*Sheet1!F60/Sheet1!$F$33</f>
        <v>570.61463427418528</v>
      </c>
      <c r="N33" s="6">
        <f t="shared" si="0"/>
        <v>36373.904011995197</v>
      </c>
    </row>
    <row r="34" spans="4:14" x14ac:dyDescent="0.3">
      <c r="D34" s="5">
        <f t="shared" si="1"/>
        <v>59</v>
      </c>
      <c r="E34" s="5">
        <f t="shared" si="1"/>
        <v>29</v>
      </c>
      <c r="F34" s="7">
        <v>0</v>
      </c>
      <c r="G34" s="6">
        <v>0</v>
      </c>
      <c r="H34" s="6">
        <v>0</v>
      </c>
      <c r="J34" s="5">
        <f t="shared" si="2"/>
        <v>59</v>
      </c>
      <c r="K34" s="5">
        <f t="shared" si="3"/>
        <v>29</v>
      </c>
      <c r="L34" s="6">
        <f>$K$2*(1+$M$2)^K33*Sheet1!D61*Sheet1!F61/Sheet1!$F$33/(1+$B$1)^E34</f>
        <v>224.08945538986035</v>
      </c>
      <c r="M34" s="6">
        <f>$K$2*(1+$M$2)^K33*Sheet1!D61*Sheet1!F61/Sheet1!$F$33</f>
        <v>607.70325862657023</v>
      </c>
      <c r="N34" s="6">
        <f t="shared" si="0"/>
        <v>36373.904011995197</v>
      </c>
    </row>
    <row r="35" spans="4:14" x14ac:dyDescent="0.3">
      <c r="D35" s="5">
        <f t="shared" si="1"/>
        <v>60</v>
      </c>
      <c r="E35" s="5">
        <f t="shared" si="1"/>
        <v>30</v>
      </c>
      <c r="F35" s="7">
        <f>Sheet1!F62/Sheet1!$F$33*$E$2/(1+$B$1)^E35</f>
        <v>8836.6778441702918</v>
      </c>
      <c r="G35" s="6">
        <f>$E$2*Sheet1!F62/Sheet1!$F$33</f>
        <v>24802.731743502354</v>
      </c>
      <c r="H35" s="6">
        <f t="shared" ref="H6:H37" si="4">$E$2</f>
        <v>32433.295405096869</v>
      </c>
      <c r="J35" s="5">
        <f t="shared" si="2"/>
        <v>60</v>
      </c>
      <c r="K35" s="5">
        <f t="shared" si="3"/>
        <v>30</v>
      </c>
      <c r="L35" s="6">
        <f>$K$2*(1+$M$2)^K34*Sheet1!D62*Sheet1!F62/Sheet1!$F$33/(1+$B$1)^E35</f>
        <v>230.01862421676981</v>
      </c>
      <c r="M35" s="6">
        <f>$K$2*(1+$M$2)^K34*Sheet1!D62*Sheet1!F62/Sheet1!$F$33</f>
        <v>645.61482641598877</v>
      </c>
      <c r="N35" s="6">
        <f t="shared" si="0"/>
        <v>36373.904011995197</v>
      </c>
    </row>
    <row r="36" spans="4:14" x14ac:dyDescent="0.3">
      <c r="D36" s="5">
        <f t="shared" si="1"/>
        <v>61</v>
      </c>
      <c r="E36" s="5">
        <f t="shared" si="1"/>
        <v>31</v>
      </c>
      <c r="F36" s="7">
        <f>Sheet1!F63/Sheet1!$F$33*$E$2/(1+$B$1)^E36</f>
        <v>8322.272201550717</v>
      </c>
      <c r="G36" s="6">
        <f>$E$2*Sheet1!F63/Sheet1!$F$33</f>
        <v>24176.462766978922</v>
      </c>
      <c r="H36" s="6">
        <f t="shared" si="4"/>
        <v>32433.295405096869</v>
      </c>
      <c r="J36" s="5">
        <f t="shared" si="2"/>
        <v>61</v>
      </c>
      <c r="K36" s="5">
        <f t="shared" si="3"/>
        <v>31</v>
      </c>
      <c r="L36" s="6">
        <f>$K$2*(1+$M$2)^K35*Sheet1!D63*Sheet1!F63/Sheet1!$F$33/(1+$B$1)^E36</f>
        <v>235.66882558830562</v>
      </c>
      <c r="M36" s="6">
        <f>$K$2*(1+$M$2)^K35*Sheet1!D63*Sheet1!F63/Sheet1!$F$33</f>
        <v>684.62535821787469</v>
      </c>
      <c r="N36" s="6">
        <f t="shared" si="0"/>
        <v>36373.904011995197</v>
      </c>
    </row>
    <row r="37" spans="4:14" x14ac:dyDescent="0.3">
      <c r="D37" s="5">
        <f t="shared" si="1"/>
        <v>62</v>
      </c>
      <c r="E37" s="5">
        <f t="shared" si="1"/>
        <v>32</v>
      </c>
      <c r="F37" s="7">
        <f>Sheet1!F64/Sheet1!$F$33*$E$2/(1+$B$1)^E37</f>
        <v>7819.8803492290872</v>
      </c>
      <c r="G37" s="6">
        <f>$E$2*Sheet1!F64/Sheet1!$F$33</f>
        <v>23512.093570142344</v>
      </c>
      <c r="H37" s="6">
        <f t="shared" si="4"/>
        <v>32433.295405096869</v>
      </c>
      <c r="J37" s="5">
        <f t="shared" si="2"/>
        <v>62</v>
      </c>
      <c r="K37" s="5">
        <f t="shared" si="3"/>
        <v>32</v>
      </c>
      <c r="L37" s="6">
        <f>$K$2*(1+$M$2)^K36*Sheet1!D64*Sheet1!F64/Sheet1!$F$33/(1+$B$1)^E37</f>
        <v>240.99924118261259</v>
      </c>
      <c r="M37" s="6">
        <f>$K$2*(1+$M$2)^K36*Sheet1!D64*Sheet1!F64/Sheet1!$F$33</f>
        <v>724.61424676114166</v>
      </c>
      <c r="N37" s="6">
        <f t="shared" si="0"/>
        <v>36373.904011995197</v>
      </c>
    </row>
    <row r="38" spans="4:14" x14ac:dyDescent="0.3">
      <c r="D38" s="5">
        <f t="shared" si="1"/>
        <v>63</v>
      </c>
      <c r="E38" s="5">
        <f t="shared" si="1"/>
        <v>33</v>
      </c>
      <c r="F38" s="7">
        <f>Sheet1!F65/Sheet1!$F$33*$E$2/(1+$B$1)^E38</f>
        <v>7329.6834052117138</v>
      </c>
      <c r="G38" s="6">
        <f>$E$2*Sheet1!F65/Sheet1!$F$33</f>
        <v>22809.552214266492</v>
      </c>
      <c r="H38" s="6">
        <f t="shared" ref="H38:H69" si="5">$E$2</f>
        <v>32433.295405096869</v>
      </c>
      <c r="J38" s="5">
        <f t="shared" si="2"/>
        <v>63</v>
      </c>
      <c r="K38" s="5">
        <f t="shared" si="3"/>
        <v>33</v>
      </c>
      <c r="L38" s="6">
        <f>$K$2*(1+$M$2)^K37*Sheet1!D65*Sheet1!F65/Sheet1!$F$33/(1+$B$1)^E38</f>
        <v>245.62052098037236</v>
      </c>
      <c r="M38" s="6">
        <f>$K$2*(1+$M$2)^K37*Sheet1!D65*Sheet1!F65/Sheet1!$F$33</f>
        <v>764.35690172013869</v>
      </c>
      <c r="N38" s="6">
        <f t="shared" si="0"/>
        <v>36373.904011995197</v>
      </c>
    </row>
    <row r="39" spans="4:14" x14ac:dyDescent="0.3">
      <c r="D39" s="5">
        <f t="shared" si="1"/>
        <v>64</v>
      </c>
      <c r="E39" s="5">
        <f t="shared" si="1"/>
        <v>34</v>
      </c>
      <c r="F39" s="7">
        <f>Sheet1!F66/Sheet1!$F$33*$E$2/(1+$B$1)^E39</f>
        <v>6851.5897562398841</v>
      </c>
      <c r="G39" s="6">
        <f>$E$2*Sheet1!F66/Sheet1!$F$33</f>
        <v>22068.013671780685</v>
      </c>
      <c r="H39" s="6">
        <f t="shared" si="5"/>
        <v>32433.295405096869</v>
      </c>
      <c r="J39" s="5">
        <f t="shared" si="2"/>
        <v>64</v>
      </c>
      <c r="K39" s="5">
        <f t="shared" si="3"/>
        <v>34</v>
      </c>
      <c r="L39" s="6">
        <f>$K$2*(1+$M$2)^K38*Sheet1!D66*Sheet1!F66/Sheet1!$F$33/(1+$B$1)^E39</f>
        <v>249.80847007630192</v>
      </c>
      <c r="M39" s="6">
        <f>$K$2*(1+$M$2)^K38*Sheet1!D66*Sheet1!F66/Sheet1!$F$33</f>
        <v>804.59819240488628</v>
      </c>
      <c r="N39" s="6">
        <f t="shared" si="0"/>
        <v>36373.904011995197</v>
      </c>
    </row>
    <row r="40" spans="4:14" x14ac:dyDescent="0.3">
      <c r="D40" s="5">
        <f t="shared" si="1"/>
        <v>65</v>
      </c>
      <c r="E40" s="5">
        <f t="shared" si="1"/>
        <v>35</v>
      </c>
      <c r="F40" s="7">
        <f>Sheet1!F67/Sheet1!$F$33*$E$2/(1+$B$1)^E40</f>
        <v>6385.7478517504151</v>
      </c>
      <c r="G40" s="6">
        <f>$E$2*Sheet1!F67/Sheet1!$F$33</f>
        <v>21287.468028209798</v>
      </c>
      <c r="H40" s="6">
        <f t="shared" si="5"/>
        <v>32433.295405096869</v>
      </c>
      <c r="J40" s="5">
        <f t="shared" si="2"/>
        <v>65</v>
      </c>
      <c r="K40" s="5">
        <f t="shared" si="3"/>
        <v>35</v>
      </c>
      <c r="L40" s="6">
        <f>$K$2*(1+$M$2)^K39*Sheet1!D67*Sheet1!F67/Sheet1!$F$33/(1+$B$1)^E40</f>
        <v>253.30610938294126</v>
      </c>
      <c r="M40" s="6">
        <f>$K$2*(1+$M$2)^K39*Sheet1!D67*Sheet1!F67/Sheet1!$F$33</f>
        <v>844.41882611470362</v>
      </c>
      <c r="N40" s="6">
        <f t="shared" si="0"/>
        <v>36373.904011995197</v>
      </c>
    </row>
    <row r="41" spans="4:14" x14ac:dyDescent="0.3">
      <c r="D41" s="5">
        <f t="shared" si="1"/>
        <v>66</v>
      </c>
      <c r="E41" s="5">
        <f t="shared" si="1"/>
        <v>36</v>
      </c>
      <c r="F41" s="7">
        <f>Sheet1!F68/Sheet1!$F$33*$E$2/(1+$B$1)^E41</f>
        <v>5932.4523013464513</v>
      </c>
      <c r="G41" s="6">
        <f>$E$2*Sheet1!F68/Sheet1!$F$33</f>
        <v>20468.539133164566</v>
      </c>
      <c r="H41" s="6">
        <f t="shared" si="5"/>
        <v>32433.295405096869</v>
      </c>
      <c r="J41" s="5">
        <f t="shared" si="2"/>
        <v>66</v>
      </c>
      <c r="K41" s="5">
        <f t="shared" si="3"/>
        <v>36</v>
      </c>
      <c r="L41" s="6">
        <f>$K$2*(1+$M$2)^K40*Sheet1!D68*Sheet1!F68/Sheet1!$F$33/(1+$B$1)^E41</f>
        <v>255.9500861552221</v>
      </c>
      <c r="M41" s="6">
        <f>$K$2*(1+$M$2)^K40*Sheet1!D68*Sheet1!F68/Sheet1!$F$33</f>
        <v>883.09590848559549</v>
      </c>
      <c r="N41" s="6">
        <f t="shared" si="0"/>
        <v>36373.904011995197</v>
      </c>
    </row>
    <row r="42" spans="4:14" x14ac:dyDescent="0.3">
      <c r="D42" s="5">
        <f t="shared" si="1"/>
        <v>67</v>
      </c>
      <c r="E42" s="5">
        <f t="shared" si="1"/>
        <v>37</v>
      </c>
      <c r="F42" s="7">
        <f>Sheet1!F69/Sheet1!$F$33*$E$2/(1+$B$1)^E42</f>
        <v>5492.0751899334582</v>
      </c>
      <c r="G42" s="6">
        <f>$E$2*Sheet1!F69/Sheet1!$F$33</f>
        <v>19612.340141224293</v>
      </c>
      <c r="H42" s="6">
        <f t="shared" si="5"/>
        <v>32433.295405096869</v>
      </c>
      <c r="J42" s="5">
        <f t="shared" si="2"/>
        <v>67</v>
      </c>
      <c r="K42" s="5">
        <f t="shared" si="3"/>
        <v>37</v>
      </c>
      <c r="L42" s="6">
        <f>$K$2*(1+$M$2)^K41*Sheet1!D69*Sheet1!F69/Sheet1!$F$33/(1+$B$1)^E42</f>
        <v>257.64586551960144</v>
      </c>
      <c r="M42" s="6">
        <f>$K$2*(1+$M$2)^K41*Sheet1!D69*Sheet1!F69/Sheet1!$F$33</f>
        <v>920.05993650858545</v>
      </c>
      <c r="N42" s="6">
        <f t="shared" si="0"/>
        <v>36373.904011995197</v>
      </c>
    </row>
    <row r="43" spans="4:14" x14ac:dyDescent="0.3">
      <c r="D43" s="5">
        <f t="shared" si="1"/>
        <v>68</v>
      </c>
      <c r="E43" s="5">
        <f t="shared" si="1"/>
        <v>38</v>
      </c>
      <c r="F43" s="7">
        <f>Sheet1!F70/Sheet1!$F$33*$E$2/(1+$B$1)^E43</f>
        <v>5065.0199133287779</v>
      </c>
      <c r="G43" s="6">
        <f>$E$2*Sheet1!F70/Sheet1!$F$33</f>
        <v>18720.370911601414</v>
      </c>
      <c r="H43" s="6">
        <f t="shared" si="5"/>
        <v>32433.295405096869</v>
      </c>
      <c r="J43" s="5">
        <f t="shared" si="2"/>
        <v>68</v>
      </c>
      <c r="K43" s="5">
        <f t="shared" si="3"/>
        <v>38</v>
      </c>
      <c r="L43" s="6">
        <f>$K$2*(1+$M$2)^K42*Sheet1!D70*Sheet1!F70/Sheet1!$F$33/(1+$B$1)^E43</f>
        <v>258.34523273189774</v>
      </c>
      <c r="M43" s="6">
        <f>$K$2*(1+$M$2)^K42*Sheet1!D70*Sheet1!F70/Sheet1!$F$33</f>
        <v>954.84690341654414</v>
      </c>
      <c r="N43" s="6">
        <f t="shared" si="0"/>
        <v>36373.904011995197</v>
      </c>
    </row>
    <row r="44" spans="4:14" x14ac:dyDescent="0.3">
      <c r="D44" s="5">
        <f t="shared" si="1"/>
        <v>69</v>
      </c>
      <c r="E44" s="5">
        <f t="shared" si="1"/>
        <v>39</v>
      </c>
      <c r="F44" s="7">
        <f>Sheet1!F71/Sheet1!$F$33*$E$2/(1+$B$1)^E44</f>
        <v>4651.7436508354303</v>
      </c>
      <c r="G44" s="6">
        <f>$E$2*Sheet1!F71/Sheet1!$F$33</f>
        <v>17794.648570022724</v>
      </c>
      <c r="H44" s="6">
        <f t="shared" si="5"/>
        <v>32433.295405096869</v>
      </c>
      <c r="J44" s="5">
        <f t="shared" si="2"/>
        <v>69</v>
      </c>
      <c r="K44" s="5">
        <f t="shared" si="3"/>
        <v>39</v>
      </c>
      <c r="L44" s="6">
        <f>$K$2*(1+$M$2)^K43*Sheet1!D71*Sheet1!F71/Sheet1!$F$33/(1+$B$1)^E44</f>
        <v>257.97695255184539</v>
      </c>
      <c r="M44" s="6">
        <f>$K$2*(1+$M$2)^K43*Sheet1!D71*Sheet1!F71/Sheet1!$F$33</f>
        <v>986.85773645352629</v>
      </c>
      <c r="N44" s="6">
        <f t="shared" si="0"/>
        <v>36373.904011995197</v>
      </c>
    </row>
    <row r="45" spans="4:14" x14ac:dyDescent="0.3">
      <c r="D45" s="5">
        <f t="shared" si="1"/>
        <v>70</v>
      </c>
      <c r="E45" s="5">
        <f t="shared" si="1"/>
        <v>40</v>
      </c>
      <c r="F45" s="7">
        <f>Sheet1!F72/Sheet1!$F$33*$E$2/(1+$B$1)^E45</f>
        <v>4252.8622508241806</v>
      </c>
      <c r="G45" s="6">
        <f>$E$2*Sheet1!F72/Sheet1!$F$33</f>
        <v>16838.186209384003</v>
      </c>
      <c r="H45" s="6">
        <f t="shared" si="5"/>
        <v>32433.295405096869</v>
      </c>
      <c r="J45" s="5">
        <f t="shared" si="2"/>
        <v>70</v>
      </c>
      <c r="K45" s="5">
        <f t="shared" si="3"/>
        <v>40</v>
      </c>
      <c r="L45" s="6">
        <f>$K$2*(1+$M$2)^K44*Sheet1!D72*Sheet1!F72/Sheet1!$F$33/(1+$B$1)^E45</f>
        <v>256.36493525749182</v>
      </c>
      <c r="M45" s="6">
        <f>$K$2*(1+$M$2)^K44*Sheet1!D72*Sheet1!F72/Sheet1!$F$33</f>
        <v>1015.0153620860318</v>
      </c>
      <c r="N45" s="6">
        <f t="shared" si="0"/>
        <v>36373.904011995197</v>
      </c>
    </row>
    <row r="46" spans="4:14" x14ac:dyDescent="0.3">
      <c r="D46" s="5">
        <f t="shared" si="1"/>
        <v>71</v>
      </c>
      <c r="E46" s="5">
        <f t="shared" si="1"/>
        <v>41</v>
      </c>
      <c r="F46" s="7">
        <f>Sheet1!F73/Sheet1!$F$33*$E$2/(1+$B$1)^E46</f>
        <v>3869.0362963802331</v>
      </c>
      <c r="G46" s="6">
        <f>$E$2*Sheet1!F73/Sheet1!$F$33</f>
        <v>15854.667752893885</v>
      </c>
      <c r="H46" s="6">
        <f t="shared" si="5"/>
        <v>32433.295405096869</v>
      </c>
      <c r="J46" s="5">
        <f t="shared" si="2"/>
        <v>71</v>
      </c>
      <c r="K46" s="5">
        <f t="shared" si="3"/>
        <v>41</v>
      </c>
      <c r="L46" s="6">
        <f>$K$2*(1+$M$2)^K45*Sheet1!D73*Sheet1!F73/Sheet1!$F$33/(1+$B$1)^E46</f>
        <v>253.4479885840681</v>
      </c>
      <c r="M46" s="6">
        <f>$K$2*(1+$M$2)^K45*Sheet1!D73*Sheet1!F73/Sheet1!$F$33</f>
        <v>1038.5877370545961</v>
      </c>
      <c r="N46" s="6">
        <f t="shared" si="0"/>
        <v>36373.904011995197</v>
      </c>
    </row>
    <row r="47" spans="4:14" x14ac:dyDescent="0.3">
      <c r="D47" s="5">
        <f t="shared" si="1"/>
        <v>72</v>
      </c>
      <c r="E47" s="5">
        <f t="shared" si="1"/>
        <v>42</v>
      </c>
      <c r="F47" s="7">
        <f>Sheet1!F74/Sheet1!$F$33*$E$2/(1+$B$1)^E47</f>
        <v>3501.0105733090895</v>
      </c>
      <c r="G47" s="6">
        <f>$E$2*Sheet1!F74/Sheet1!$F$33</f>
        <v>14848.689083972768</v>
      </c>
      <c r="H47" s="6">
        <f t="shared" si="5"/>
        <v>32433.295405096869</v>
      </c>
      <c r="J47" s="5">
        <f t="shared" si="2"/>
        <v>72</v>
      </c>
      <c r="K47" s="5">
        <f t="shared" si="3"/>
        <v>42</v>
      </c>
      <c r="L47" s="6">
        <f>$K$2*(1+$M$2)^K46*Sheet1!D74*Sheet1!F74/Sheet1!$F$33/(1+$B$1)^E47</f>
        <v>249.12877211976553</v>
      </c>
      <c r="M47" s="6">
        <f>$K$2*(1+$M$2)^K46*Sheet1!D74*Sheet1!F74/Sheet1!$F$33</f>
        <v>1056.6193964909548</v>
      </c>
      <c r="N47" s="6">
        <f t="shared" si="0"/>
        <v>36373.904011995197</v>
      </c>
    </row>
    <row r="48" spans="4:14" x14ac:dyDescent="0.3">
      <c r="D48" s="5">
        <f t="shared" si="1"/>
        <v>73</v>
      </c>
      <c r="E48" s="5">
        <f t="shared" si="1"/>
        <v>43</v>
      </c>
      <c r="F48" s="7">
        <f>Sheet1!F75/Sheet1!$F$33*$E$2/(1+$B$1)^E48</f>
        <v>3149.488816035388</v>
      </c>
      <c r="G48" s="6">
        <f>$E$2*Sheet1!F75/Sheet1!$F$33</f>
        <v>13825.317432305366</v>
      </c>
      <c r="H48" s="6">
        <f t="shared" si="5"/>
        <v>32433.295405096869</v>
      </c>
      <c r="J48" s="5">
        <f t="shared" si="2"/>
        <v>73</v>
      </c>
      <c r="K48" s="5">
        <f t="shared" si="3"/>
        <v>43</v>
      </c>
      <c r="L48" s="6">
        <f>$K$2*(1+$M$2)^K47*Sheet1!D75*Sheet1!F75/Sheet1!$F$33/(1+$B$1)^E48</f>
        <v>243.43564947335148</v>
      </c>
      <c r="M48" s="6">
        <f>$K$2*(1+$M$2)^K47*Sheet1!D75*Sheet1!F75/Sheet1!$F$33</f>
        <v>1068.6099633606982</v>
      </c>
      <c r="N48" s="6">
        <f t="shared" si="0"/>
        <v>36373.904011995197</v>
      </c>
    </row>
    <row r="49" spans="4:14" x14ac:dyDescent="0.3">
      <c r="D49" s="5">
        <f t="shared" si="1"/>
        <v>74</v>
      </c>
      <c r="E49" s="5">
        <f t="shared" si="1"/>
        <v>44</v>
      </c>
      <c r="F49" s="7">
        <f>Sheet1!F76/Sheet1!$F$33*$E$2/(1+$B$1)^E49</f>
        <v>2815.2778434120396</v>
      </c>
      <c r="G49" s="6">
        <f>$E$2*Sheet1!F76/Sheet1!$F$33</f>
        <v>12790.768928845957</v>
      </c>
      <c r="H49" s="6">
        <f t="shared" si="5"/>
        <v>32433.295405096869</v>
      </c>
      <c r="J49" s="5">
        <f t="shared" si="2"/>
        <v>74</v>
      </c>
      <c r="K49" s="5">
        <f t="shared" si="3"/>
        <v>44</v>
      </c>
      <c r="L49" s="6">
        <f>$K$2*(1+$M$2)^K48*Sheet1!D76*Sheet1!F76/Sheet1!$F$33/(1+$B$1)^E49</f>
        <v>236.26307187461754</v>
      </c>
      <c r="M49" s="6">
        <f>$K$2*(1+$M$2)^K48*Sheet1!D76*Sheet1!F76/Sheet1!$F$33</f>
        <v>1073.4238419270876</v>
      </c>
      <c r="N49" s="6">
        <f t="shared" si="0"/>
        <v>36373.904011995197</v>
      </c>
    </row>
    <row r="50" spans="4:14" x14ac:dyDescent="0.3">
      <c r="D50" s="5">
        <f t="shared" si="1"/>
        <v>75</v>
      </c>
      <c r="E50" s="5">
        <f t="shared" si="1"/>
        <v>45</v>
      </c>
      <c r="F50" s="7">
        <f>Sheet1!F77/Sheet1!$F$33*$E$2/(1+$B$1)^E50</f>
        <v>2499.1235016344731</v>
      </c>
      <c r="G50" s="6">
        <f>$E$2*Sheet1!F77/Sheet1!$F$33</f>
        <v>11751.7747687558</v>
      </c>
      <c r="H50" s="6">
        <f t="shared" si="5"/>
        <v>32433.295405096869</v>
      </c>
      <c r="J50" s="5">
        <f t="shared" si="2"/>
        <v>75</v>
      </c>
      <c r="K50" s="5">
        <f t="shared" si="3"/>
        <v>45</v>
      </c>
      <c r="L50" s="6">
        <f>$K$2*(1+$M$2)^K49*Sheet1!D77*Sheet1!F77/Sheet1!$F$33/(1+$B$1)^E50</f>
        <v>227.66853374484603</v>
      </c>
      <c r="M50" s="6">
        <f>$K$2*(1+$M$2)^K49*Sheet1!D77*Sheet1!F77/Sheet1!$F$33</f>
        <v>1070.5790765252207</v>
      </c>
      <c r="N50" s="6">
        <f t="shared" si="0"/>
        <v>36373.904011995197</v>
      </c>
    </row>
    <row r="51" spans="4:14" x14ac:dyDescent="0.3">
      <c r="D51" s="5">
        <f t="shared" si="1"/>
        <v>76</v>
      </c>
      <c r="E51" s="5">
        <f t="shared" si="1"/>
        <v>46</v>
      </c>
      <c r="F51" s="7">
        <f>Sheet1!F78/Sheet1!$F$33*$E$2/(1+$B$1)^E51</f>
        <v>2201.7881702419422</v>
      </c>
      <c r="G51" s="6">
        <f>$E$2*Sheet1!F78/Sheet1!$F$33</f>
        <v>10715.973340637662</v>
      </c>
      <c r="H51" s="6">
        <f t="shared" si="5"/>
        <v>32433.295405096869</v>
      </c>
      <c r="J51" s="5">
        <f t="shared" si="2"/>
        <v>76</v>
      </c>
      <c r="K51" s="5">
        <f t="shared" si="3"/>
        <v>46</v>
      </c>
      <c r="L51" s="6">
        <f>$K$2*(1+$M$2)^K50*Sheet1!D78*Sheet1!F78/Sheet1!$F$33/(1+$B$1)^E51</f>
        <v>217.64436075503272</v>
      </c>
      <c r="M51" s="6">
        <f>$K$2*(1+$M$2)^K50*Sheet1!D78*Sheet1!F78/Sheet1!$F$33</f>
        <v>1059.2622846796276</v>
      </c>
      <c r="N51" s="6">
        <f t="shared" si="0"/>
        <v>36373.904011995197</v>
      </c>
    </row>
    <row r="52" spans="4:14" x14ac:dyDescent="0.3">
      <c r="D52" s="5">
        <f t="shared" si="1"/>
        <v>77</v>
      </c>
      <c r="E52" s="5">
        <f t="shared" si="1"/>
        <v>47</v>
      </c>
      <c r="F52" s="7">
        <f>Sheet1!F79/Sheet1!$F$33*$E$2/(1+$B$1)^E52</f>
        <v>1923.9799411096769</v>
      </c>
      <c r="G52" s="6">
        <f>$E$2*Sheet1!F79/Sheet1!$F$33</f>
        <v>9691.633449006109</v>
      </c>
      <c r="H52" s="6">
        <f t="shared" si="5"/>
        <v>32433.295405096869</v>
      </c>
      <c r="J52" s="5">
        <f t="shared" si="2"/>
        <v>77</v>
      </c>
      <c r="K52" s="5">
        <f t="shared" si="3"/>
        <v>47</v>
      </c>
      <c r="L52" s="6">
        <f>$K$2*(1+$M$2)^K51*Sheet1!D79*Sheet1!F79/Sheet1!$F$33/(1+$B$1)^E52</f>
        <v>206.25849295441049</v>
      </c>
      <c r="M52" s="6">
        <f>$K$2*(1+$M$2)^K51*Sheet1!D79*Sheet1!F79/Sheet1!$F$33</f>
        <v>1038.9826144994113</v>
      </c>
      <c r="N52" s="6">
        <f t="shared" si="0"/>
        <v>36373.904011995197</v>
      </c>
    </row>
    <row r="53" spans="4:14" x14ac:dyDescent="0.3">
      <c r="D53" s="5">
        <f t="shared" si="1"/>
        <v>78</v>
      </c>
      <c r="E53" s="5">
        <f t="shared" si="1"/>
        <v>48</v>
      </c>
      <c r="F53" s="7">
        <f>Sheet1!F80/Sheet1!$F$33*$E$2/(1+$B$1)^E53</f>
        <v>1666.2595748918557</v>
      </c>
      <c r="G53" s="6">
        <f>$E$2*Sheet1!F80/Sheet1!$F$33</f>
        <v>8687.1925583511184</v>
      </c>
      <c r="H53" s="6">
        <f t="shared" si="5"/>
        <v>32433.295405096869</v>
      </c>
      <c r="J53" s="5">
        <f t="shared" si="2"/>
        <v>78</v>
      </c>
      <c r="K53" s="5">
        <f t="shared" si="3"/>
        <v>48</v>
      </c>
      <c r="L53" s="6">
        <f>$K$2*(1+$M$2)^K52*Sheet1!D80*Sheet1!F80/Sheet1!$F$33/(1+$B$1)^E53</f>
        <v>193.6729202754714</v>
      </c>
      <c r="M53" s="6">
        <f>$K$2*(1+$M$2)^K52*Sheet1!D80*Sheet1!F80/Sheet1!$F$33</f>
        <v>1009.7310029743721</v>
      </c>
      <c r="N53" s="6">
        <f t="shared" si="0"/>
        <v>36373.904011995197</v>
      </c>
    </row>
    <row r="54" spans="4:14" x14ac:dyDescent="0.3">
      <c r="D54" s="5">
        <f t="shared" si="1"/>
        <v>79</v>
      </c>
      <c r="E54" s="5">
        <f t="shared" si="1"/>
        <v>49</v>
      </c>
      <c r="F54" s="7">
        <f>Sheet1!F81/Sheet1!$F$33*$E$2/(1+$B$1)^E54</f>
        <v>1429.1194440884062</v>
      </c>
      <c r="G54" s="6">
        <f>$E$2*Sheet1!F81/Sheet1!$F$33</f>
        <v>7711.6208340482872</v>
      </c>
      <c r="H54" s="6">
        <f t="shared" si="5"/>
        <v>32433.295405096869</v>
      </c>
      <c r="J54" s="5">
        <f t="shared" si="2"/>
        <v>79</v>
      </c>
      <c r="K54" s="5">
        <f t="shared" si="3"/>
        <v>49</v>
      </c>
      <c r="L54" s="6">
        <f>$K$2*(1+$M$2)^K53*Sheet1!D81*Sheet1!F81/Sheet1!$F$33/(1+$B$1)^E54</f>
        <v>179.98948034719393</v>
      </c>
      <c r="M54" s="6">
        <f>$K$2*(1+$M$2)^K53*Sheet1!D81*Sheet1!F81/Sheet1!$F$33</f>
        <v>971.23486234582526</v>
      </c>
      <c r="N54" s="6">
        <f t="shared" si="0"/>
        <v>36373.904011995197</v>
      </c>
    </row>
    <row r="55" spans="4:14" x14ac:dyDescent="0.3">
      <c r="D55" s="5">
        <f t="shared" si="1"/>
        <v>80</v>
      </c>
      <c r="E55" s="5">
        <f t="shared" si="1"/>
        <v>50</v>
      </c>
      <c r="F55" s="7">
        <f>Sheet1!F82/Sheet1!$F$33*$E$2/(1+$B$1)^E55</f>
        <v>1212.8460348830276</v>
      </c>
      <c r="G55" s="6">
        <f>$E$2*Sheet1!F82/Sheet1!$F$33</f>
        <v>6773.6563920029939</v>
      </c>
      <c r="H55" s="6">
        <f t="shared" si="5"/>
        <v>32433.295405096869</v>
      </c>
      <c r="J55" s="5">
        <f t="shared" si="2"/>
        <v>80</v>
      </c>
      <c r="K55" s="5">
        <f t="shared" si="3"/>
        <v>50</v>
      </c>
      <c r="L55" s="6">
        <f>$K$2*(1+$M$2)^K54*Sheet1!D82*Sheet1!F82/Sheet1!$F$33/(1+$B$1)^E55</f>
        <v>165.44178919360624</v>
      </c>
      <c r="M55" s="6">
        <f>$K$2*(1+$M$2)^K54*Sheet1!D82*Sheet1!F82/Sheet1!$F$33</f>
        <v>923.98029151636138</v>
      </c>
      <c r="N55" s="6">
        <f t="shared" si="0"/>
        <v>36373.904011995197</v>
      </c>
    </row>
    <row r="56" spans="4:14" x14ac:dyDescent="0.3">
      <c r="D56" s="5">
        <f t="shared" si="1"/>
        <v>81</v>
      </c>
      <c r="E56" s="5">
        <f t="shared" si="1"/>
        <v>51</v>
      </c>
      <c r="F56" s="7">
        <f>Sheet1!F83/Sheet1!$F$33*$E$2/(1+$B$1)^E56</f>
        <v>1017.5485274689163</v>
      </c>
      <c r="G56" s="6">
        <f>$E$2*Sheet1!F83/Sheet1!$F$33</f>
        <v>5881.8367914318806</v>
      </c>
      <c r="H56" s="6">
        <f t="shared" si="5"/>
        <v>32433.295405096869</v>
      </c>
      <c r="J56" s="5">
        <f t="shared" si="2"/>
        <v>81</v>
      </c>
      <c r="K56" s="5">
        <f t="shared" si="3"/>
        <v>51</v>
      </c>
      <c r="L56" s="6">
        <f>$K$2*(1+$M$2)^K55*Sheet1!D83*Sheet1!F83/Sheet1!$F$33/(1+$B$1)^E56</f>
        <v>150.24769553538664</v>
      </c>
      <c r="M56" s="6">
        <f>$K$2*(1+$M$2)^K55*Sheet1!D83*Sheet1!F83/Sheet1!$F$33</f>
        <v>868.49167344000557</v>
      </c>
      <c r="N56" s="6">
        <f t="shared" si="0"/>
        <v>36373.904011995197</v>
      </c>
    </row>
    <row r="57" spans="4:14" x14ac:dyDescent="0.3">
      <c r="D57" s="5">
        <f t="shared" si="1"/>
        <v>82</v>
      </c>
      <c r="E57" s="5">
        <f t="shared" si="1"/>
        <v>52</v>
      </c>
      <c r="F57" s="7">
        <f>Sheet1!F84/Sheet1!$F$33*$E$2/(1+$B$1)^E57</f>
        <v>843.11023256185354</v>
      </c>
      <c r="G57" s="6">
        <f>$E$2*Sheet1!F84/Sheet1!$F$33</f>
        <v>5044.0867772282372</v>
      </c>
      <c r="H57" s="6">
        <f t="shared" si="5"/>
        <v>32433.295405096869</v>
      </c>
      <c r="J57" s="5">
        <f t="shared" si="2"/>
        <v>82</v>
      </c>
      <c r="K57" s="5">
        <f t="shared" si="3"/>
        <v>52</v>
      </c>
      <c r="L57" s="6">
        <f>$K$2*(1+$M$2)^K56*Sheet1!D84*Sheet1!F84/Sheet1!$F$33/(1+$B$1)^E57</f>
        <v>134.67428336457246</v>
      </c>
      <c r="M57" s="6">
        <f>$K$2*(1+$M$2)^K56*Sheet1!D84*Sheet1!F84/Sheet1!$F$33</f>
        <v>805.71762234197786</v>
      </c>
      <c r="N57" s="6">
        <f t="shared" si="0"/>
        <v>36373.904011995197</v>
      </c>
    </row>
    <row r="58" spans="4:14" x14ac:dyDescent="0.3">
      <c r="D58" s="5">
        <f t="shared" si="1"/>
        <v>83</v>
      </c>
      <c r="E58" s="5">
        <f t="shared" si="1"/>
        <v>53</v>
      </c>
      <c r="F58" s="7">
        <f>Sheet1!F85/Sheet1!$F$33*$E$2/(1+$B$1)^E58</f>
        <v>689.17541068048808</v>
      </c>
      <c r="G58" s="6">
        <f>$E$2*Sheet1!F85/Sheet1!$F$33</f>
        <v>4267.4487361384054</v>
      </c>
      <c r="H58" s="6">
        <f t="shared" si="5"/>
        <v>32433.295405096869</v>
      </c>
      <c r="J58" s="5">
        <f t="shared" si="2"/>
        <v>83</v>
      </c>
      <c r="K58" s="5">
        <f t="shared" si="3"/>
        <v>53</v>
      </c>
      <c r="L58" s="6">
        <f>$K$2*(1+$M$2)^K57*Sheet1!D85*Sheet1!F85/Sheet1!$F$33/(1+$B$1)^E58</f>
        <v>119.00486669807771</v>
      </c>
      <c r="M58" s="6">
        <f>$K$2*(1+$M$2)^K57*Sheet1!D85*Sheet1!F85/Sheet1!$F$33</f>
        <v>736.89101513878097</v>
      </c>
      <c r="N58" s="6">
        <f t="shared" si="0"/>
        <v>36373.904011995197</v>
      </c>
    </row>
    <row r="59" spans="4:14" x14ac:dyDescent="0.3">
      <c r="D59" s="5">
        <f t="shared" si="1"/>
        <v>84</v>
      </c>
      <c r="E59" s="5">
        <f t="shared" si="1"/>
        <v>54</v>
      </c>
      <c r="F59" s="7">
        <f>Sheet1!F86/Sheet1!$F$33*$E$2/(1+$B$1)^E59</f>
        <v>555.10915252936786</v>
      </c>
      <c r="G59" s="6">
        <f>$E$2*Sheet1!F86/Sheet1!$F$33</f>
        <v>3557.601313369144</v>
      </c>
      <c r="H59" s="6">
        <f t="shared" si="5"/>
        <v>32433.295405096869</v>
      </c>
      <c r="J59" s="5">
        <f t="shared" si="2"/>
        <v>84</v>
      </c>
      <c r="K59" s="5">
        <f t="shared" si="3"/>
        <v>54</v>
      </c>
      <c r="L59" s="6">
        <f>$K$2*(1+$M$2)^K58*Sheet1!D86*Sheet1!F86/Sheet1!$F$33/(1+$B$1)^E59</f>
        <v>103.55567976263991</v>
      </c>
      <c r="M59" s="6">
        <f>$K$2*(1+$M$2)^K58*Sheet1!D86*Sheet1!F86/Sheet1!$F$33</f>
        <v>663.6709566969563</v>
      </c>
      <c r="N59" s="6">
        <f t="shared" si="0"/>
        <v>36373.904011995197</v>
      </c>
    </row>
    <row r="60" spans="4:14" x14ac:dyDescent="0.3">
      <c r="D60" s="5">
        <f t="shared" si="1"/>
        <v>85</v>
      </c>
      <c r="E60" s="5">
        <f t="shared" si="1"/>
        <v>55</v>
      </c>
      <c r="F60" s="7">
        <f>Sheet1!F87/Sheet1!$F$33*$E$2/(1+$B$1)^E60</f>
        <v>440.04333843888423</v>
      </c>
      <c r="G60" s="6">
        <f>$E$2*Sheet1!F87/Sheet1!$F$33</f>
        <v>2918.8695735668475</v>
      </c>
      <c r="H60" s="6">
        <f t="shared" si="5"/>
        <v>32433.295405096869</v>
      </c>
      <c r="J60" s="5">
        <f t="shared" si="2"/>
        <v>85</v>
      </c>
      <c r="K60" s="5">
        <f t="shared" si="3"/>
        <v>55</v>
      </c>
      <c r="L60" s="6">
        <f>$K$2*(1+$M$2)^K59*Sheet1!D87*Sheet1!F87/Sheet1!$F$33/(1+$B$1)^E60</f>
        <v>88.604445167378458</v>
      </c>
      <c r="M60" s="6">
        <f>$K$2*(1+$M$2)^K59*Sheet1!D87*Sheet1!F87/Sheet1!$F$33</f>
        <v>587.72579082628795</v>
      </c>
      <c r="N60" s="6">
        <f t="shared" si="0"/>
        <v>36373.904011995197</v>
      </c>
    </row>
    <row r="61" spans="4:14" x14ac:dyDescent="0.3">
      <c r="D61" s="5">
        <f t="shared" si="1"/>
        <v>86</v>
      </c>
      <c r="E61" s="5">
        <f t="shared" si="1"/>
        <v>56</v>
      </c>
      <c r="F61" s="7">
        <f>Sheet1!F88/Sheet1!$F$33*$E$2/(1+$B$1)^E61</f>
        <v>342.83415109524515</v>
      </c>
      <c r="G61" s="6">
        <f>$E$2*Sheet1!F88/Sheet1!$F$33</f>
        <v>2353.659669341363</v>
      </c>
      <c r="H61" s="6">
        <f t="shared" si="5"/>
        <v>32433.295405096869</v>
      </c>
      <c r="J61" s="5">
        <f t="shared" si="2"/>
        <v>86</v>
      </c>
      <c r="K61" s="5">
        <f t="shared" si="3"/>
        <v>56</v>
      </c>
      <c r="L61" s="6">
        <f>$K$2*(1+$M$2)^K60*Sheet1!D88*Sheet1!F88/Sheet1!$F$33/(1+$B$1)^E61</f>
        <v>74.452277934413161</v>
      </c>
      <c r="M61" s="6">
        <f>$K$2*(1+$M$2)^K60*Sheet1!D88*Sheet1!F88/Sheet1!$F$33</f>
        <v>511.13730445173411</v>
      </c>
      <c r="N61" s="6">
        <f t="shared" si="0"/>
        <v>36373.904011995197</v>
      </c>
    </row>
    <row r="62" spans="4:14" x14ac:dyDescent="0.3">
      <c r="D62" s="5">
        <f t="shared" si="1"/>
        <v>87</v>
      </c>
      <c r="E62" s="5">
        <f t="shared" si="1"/>
        <v>57</v>
      </c>
      <c r="F62" s="7">
        <f>Sheet1!F89/Sheet1!$F$33*$E$2/(1+$B$1)^E62</f>
        <v>262.13397309395577</v>
      </c>
      <c r="G62" s="6">
        <f>$E$2*Sheet1!F89/Sheet1!$F$33</f>
        <v>1862.6156525266747</v>
      </c>
      <c r="H62" s="6">
        <f t="shared" si="5"/>
        <v>32433.295405096869</v>
      </c>
      <c r="J62" s="5">
        <f t="shared" si="2"/>
        <v>87</v>
      </c>
      <c r="K62" s="5">
        <f t="shared" si="3"/>
        <v>57</v>
      </c>
      <c r="L62" s="6">
        <f>$K$2*(1+$M$2)^K61*Sheet1!D89*Sheet1!F89/Sheet1!$F$33/(1+$B$1)^E62</f>
        <v>61.333663593041351</v>
      </c>
      <c r="M62" s="6">
        <f>$K$2*(1+$M$2)^K61*Sheet1!D89*Sheet1!F89/Sheet1!$F$33</f>
        <v>435.81165953738184</v>
      </c>
      <c r="N62" s="6">
        <f t="shared" si="0"/>
        <v>36373.904011995197</v>
      </c>
    </row>
    <row r="63" spans="4:14" x14ac:dyDescent="0.3">
      <c r="D63" s="5">
        <f t="shared" si="1"/>
        <v>88</v>
      </c>
      <c r="E63" s="5">
        <f t="shared" si="1"/>
        <v>58</v>
      </c>
      <c r="F63" s="7">
        <f>Sheet1!F90/Sheet1!$F$33*$E$2/(1+$B$1)^E63</f>
        <v>196.38520071212875</v>
      </c>
      <c r="G63" s="6">
        <f>$E$2*Sheet1!F90/Sheet1!$F$33</f>
        <v>1444.2721769691834</v>
      </c>
      <c r="H63" s="6">
        <f t="shared" si="5"/>
        <v>32433.295405096869</v>
      </c>
      <c r="J63" s="5">
        <f t="shared" si="2"/>
        <v>88</v>
      </c>
      <c r="K63" s="5">
        <f t="shared" si="3"/>
        <v>58</v>
      </c>
      <c r="L63" s="6">
        <f>$K$2*(1+$M$2)^K62*Sheet1!D90*Sheet1!F90/Sheet1!$F$33/(1+$B$1)^E63</f>
        <v>49.467202157622914</v>
      </c>
      <c r="M63" s="6">
        <f>$K$2*(1+$M$2)^K62*Sheet1!D90*Sheet1!F90/Sheet1!$F$33</f>
        <v>363.79576205180081</v>
      </c>
      <c r="N63" s="6">
        <f t="shared" si="0"/>
        <v>36373.904011995197</v>
      </c>
    </row>
    <row r="64" spans="4:14" x14ac:dyDescent="0.3">
      <c r="D64" s="5">
        <f t="shared" si="1"/>
        <v>89</v>
      </c>
      <c r="E64" s="5">
        <f t="shared" si="1"/>
        <v>59</v>
      </c>
      <c r="F64" s="7">
        <f>Sheet1!F91/Sheet1!$F$33*$E$2/(1+$B$1)^E64</f>
        <v>143.92663410258069</v>
      </c>
      <c r="G64" s="6">
        <f>$E$2*Sheet1!F91/Sheet1!$F$33</f>
        <v>1095.5237743964349</v>
      </c>
      <c r="H64" s="6">
        <f t="shared" si="5"/>
        <v>32433.295405096869</v>
      </c>
      <c r="J64" s="5">
        <f t="shared" si="2"/>
        <v>89</v>
      </c>
      <c r="K64" s="5">
        <f t="shared" si="3"/>
        <v>59</v>
      </c>
      <c r="L64" s="6">
        <f>$K$2*(1+$M$2)^K63*Sheet1!D91*Sheet1!F91/Sheet1!$F$33/(1+$B$1)^E64</f>
        <v>38.976531586814836</v>
      </c>
      <c r="M64" s="6">
        <f>$K$2*(1+$M$2)^K63*Sheet1!D91*Sheet1!F91/Sheet1!$F$33</f>
        <v>296.67696506010083</v>
      </c>
      <c r="N64" s="6">
        <f t="shared" si="0"/>
        <v>36373.904011995197</v>
      </c>
    </row>
    <row r="65" spans="4:14" x14ac:dyDescent="0.3">
      <c r="D65" s="5">
        <f t="shared" si="1"/>
        <v>90</v>
      </c>
      <c r="E65" s="5">
        <f t="shared" si="1"/>
        <v>60</v>
      </c>
      <c r="F65" s="7">
        <f>Sheet1!F92/Sheet1!$F$33*$E$2/(1+$B$1)^E65</f>
        <v>103.00418977049623</v>
      </c>
      <c r="G65" s="6">
        <f>$E$2*Sheet1!F92/Sheet1!$F$33</f>
        <v>811.47637017092723</v>
      </c>
      <c r="H65" s="6">
        <f t="shared" si="5"/>
        <v>32433.295405096869</v>
      </c>
      <c r="J65" s="5">
        <f t="shared" si="2"/>
        <v>90</v>
      </c>
      <c r="K65" s="5">
        <f t="shared" si="3"/>
        <v>60</v>
      </c>
      <c r="L65" s="6">
        <f>$K$2*(1+$M$2)^K64*Sheet1!D92*Sheet1!F92/Sheet1!$F$33/(1+$B$1)^E65</f>
        <v>29.951787581869414</v>
      </c>
      <c r="M65" s="6">
        <f>$K$2*(1+$M$2)^K64*Sheet1!D92*Sheet1!F92/Sheet1!$F$33</f>
        <v>235.96290521017082</v>
      </c>
      <c r="N65" s="6">
        <f t="shared" si="0"/>
        <v>36373.904011995197</v>
      </c>
    </row>
    <row r="66" spans="4:14" x14ac:dyDescent="0.3">
      <c r="D66" s="5">
        <f t="shared" si="1"/>
        <v>91</v>
      </c>
      <c r="E66" s="5">
        <f t="shared" si="1"/>
        <v>61</v>
      </c>
      <c r="F66" s="7">
        <f>Sheet1!F93/Sheet1!$F$33*$E$2/(1+$B$1)^E66</f>
        <v>71.856120867723391</v>
      </c>
      <c r="G66" s="6">
        <f>$E$2*Sheet1!F93/Sheet1!$F$33</f>
        <v>585.90216879081288</v>
      </c>
      <c r="H66" s="6">
        <f t="shared" si="5"/>
        <v>32433.295405096869</v>
      </c>
      <c r="J66" s="5">
        <f t="shared" si="2"/>
        <v>91</v>
      </c>
      <c r="K66" s="5">
        <f t="shared" si="3"/>
        <v>61</v>
      </c>
      <c r="L66" s="6">
        <f>$K$2*(1+$M$2)^K65*Sheet1!D93*Sheet1!F93/Sheet1!$F$33/(1+$B$1)^E66</f>
        <v>22.401451408463952</v>
      </c>
      <c r="M66" s="6">
        <f>$K$2*(1+$M$2)^K65*Sheet1!D93*Sheet1!F93/Sheet1!$F$33</f>
        <v>182.65749397246691</v>
      </c>
      <c r="N66" s="6">
        <f t="shared" si="0"/>
        <v>36373.904011995197</v>
      </c>
    </row>
    <row r="67" spans="4:14" x14ac:dyDescent="0.3">
      <c r="D67" s="5">
        <f t="shared" si="1"/>
        <v>92</v>
      </c>
      <c r="E67" s="5">
        <f t="shared" si="1"/>
        <v>62</v>
      </c>
      <c r="F67" s="7">
        <f>Sheet1!F94/Sheet1!$F$33*$E$2/(1+$B$1)^E67</f>
        <v>48.768436815007043</v>
      </c>
      <c r="G67" s="6">
        <f>$E$2*Sheet1!F94/Sheet1!$F$33</f>
        <v>411.56697846710654</v>
      </c>
      <c r="H67" s="6">
        <f t="shared" si="5"/>
        <v>32433.295405096869</v>
      </c>
      <c r="J67" s="5">
        <f t="shared" si="2"/>
        <v>92</v>
      </c>
      <c r="K67" s="5">
        <f t="shared" si="3"/>
        <v>62</v>
      </c>
      <c r="L67" s="6">
        <f>$K$2*(1+$M$2)^K66*Sheet1!D94*Sheet1!F94/Sheet1!$F$33/(1+$B$1)^E67</f>
        <v>16.274124293809955</v>
      </c>
      <c r="M67" s="6">
        <f>$K$2*(1+$M$2)^K66*Sheet1!D94*Sheet1!F94/Sheet1!$F$33</f>
        <v>137.34071871543804</v>
      </c>
      <c r="N67" s="6">
        <f t="shared" si="0"/>
        <v>36373.904011995197</v>
      </c>
    </row>
    <row r="68" spans="4:14" x14ac:dyDescent="0.3">
      <c r="D68" s="5">
        <f t="shared" si="1"/>
        <v>93</v>
      </c>
      <c r="E68" s="5">
        <f t="shared" si="1"/>
        <v>63</v>
      </c>
      <c r="F68" s="7">
        <f>Sheet1!F95/Sheet1!$F$33*$E$2/(1+$B$1)^E68</f>
        <v>32.146645732048704</v>
      </c>
      <c r="G68" s="6">
        <f>$E$2*Sheet1!F95/Sheet1!$F$33</f>
        <v>280.78745538939876</v>
      </c>
      <c r="H68" s="6">
        <f t="shared" si="5"/>
        <v>32433.295405096869</v>
      </c>
      <c r="J68" s="5">
        <f t="shared" si="2"/>
        <v>93</v>
      </c>
      <c r="K68" s="5">
        <f t="shared" si="3"/>
        <v>63</v>
      </c>
      <c r="L68" s="6">
        <f>$K$2*(1+$M$2)^K67*Sheet1!D95*Sheet1!F95/Sheet1!$F$33/(1+$B$1)^E68</f>
        <v>11.456019117337355</v>
      </c>
      <c r="M68" s="6">
        <f>$K$2*(1+$M$2)^K67*Sheet1!D95*Sheet1!F95/Sheet1!$F$33</f>
        <v>100.06351778227847</v>
      </c>
      <c r="N68" s="6">
        <f t="shared" si="0"/>
        <v>36373.904011995197</v>
      </c>
    </row>
    <row r="69" spans="4:14" x14ac:dyDescent="0.3">
      <c r="D69" s="5">
        <f t="shared" si="1"/>
        <v>94</v>
      </c>
      <c r="E69" s="5">
        <f t="shared" si="1"/>
        <v>64</v>
      </c>
      <c r="F69" s="7">
        <f>Sheet1!F96/Sheet1!$F$33*$E$2/(1+$B$1)^E69</f>
        <v>20.547142045970539</v>
      </c>
      <c r="G69" s="6">
        <f>$E$2*Sheet1!F96/Sheet1!$F$33</f>
        <v>185.75213323830283</v>
      </c>
      <c r="H69" s="6">
        <f t="shared" si="5"/>
        <v>32433.295405096869</v>
      </c>
      <c r="J69" s="5">
        <f t="shared" si="2"/>
        <v>94</v>
      </c>
      <c r="K69" s="5">
        <f t="shared" si="3"/>
        <v>64</v>
      </c>
      <c r="L69" s="6">
        <f>$K$2*(1+$M$2)^K68*Sheet1!D96*Sheet1!F96/Sheet1!$F$33/(1+$B$1)^E69</f>
        <v>7.7993356716050419</v>
      </c>
      <c r="M69" s="6">
        <f>$K$2*(1+$M$2)^K68*Sheet1!D96*Sheet1!F96/Sheet1!$F$33</f>
        <v>70.508260253466176</v>
      </c>
      <c r="N69" s="6">
        <f t="shared" si="0"/>
        <v>36373.904011995197</v>
      </c>
    </row>
    <row r="70" spans="4:14" x14ac:dyDescent="0.3">
      <c r="D70" s="5">
        <f t="shared" si="1"/>
        <v>95</v>
      </c>
      <c r="E70" s="5">
        <f t="shared" si="1"/>
        <v>65</v>
      </c>
      <c r="F70" s="7">
        <f>Sheet1!F97/Sheet1!$F$33*$E$2/(1+$B$1)^E70</f>
        <v>12.739228068501735</v>
      </c>
      <c r="G70" s="6">
        <f>$E$2*Sheet1!F97/Sheet1!$F$33</f>
        <v>119.19714389901894</v>
      </c>
      <c r="H70" s="6">
        <f t="shared" ref="H70:H80" si="6">$E$2</f>
        <v>32433.295405096869</v>
      </c>
      <c r="J70" s="5">
        <f t="shared" si="2"/>
        <v>95</v>
      </c>
      <c r="K70" s="5">
        <f t="shared" si="3"/>
        <v>65</v>
      </c>
      <c r="L70" s="6">
        <f>$K$2*(1+$M$2)^K69*Sheet1!D97*Sheet1!F97/Sheet1!$F$33/(1+$B$1)^E70</f>
        <v>5.119042788230141</v>
      </c>
      <c r="M70" s="6">
        <f>$K$2*(1+$M$2)^K69*Sheet1!D97*Sheet1!F97/Sheet1!$F$33</f>
        <v>47.897351124640494</v>
      </c>
      <c r="N70" s="6">
        <f t="shared" si="0"/>
        <v>36373.904011995197</v>
      </c>
    </row>
    <row r="71" spans="4:14" x14ac:dyDescent="0.3">
      <c r="D71" s="5">
        <f t="shared" si="1"/>
        <v>96</v>
      </c>
      <c r="E71" s="5">
        <f t="shared" si="1"/>
        <v>66</v>
      </c>
      <c r="F71" s="7">
        <f>Sheet1!F98/Sheet1!$F$33*$E$2/(1+$B$1)^E71</f>
        <v>7.3857982558310651</v>
      </c>
      <c r="G71" s="6">
        <f>$E$2*Sheet1!F98/Sheet1!$F$33</f>
        <v>71.525438168045298</v>
      </c>
      <c r="H71" s="6">
        <f t="shared" si="6"/>
        <v>32433.295405096869</v>
      </c>
      <c r="J71" s="5">
        <f t="shared" si="2"/>
        <v>96</v>
      </c>
      <c r="K71" s="5">
        <f t="shared" si="3"/>
        <v>66</v>
      </c>
      <c r="L71" s="6">
        <f>$K$2*(1+$M$2)^K70*Sheet1!D98*Sheet1!F98/Sheet1!$F$33/(1+$B$1)^E71</f>
        <v>3.3127687570079898</v>
      </c>
      <c r="M71" s="6">
        <f>$K$2*(1+$M$2)^K70*Sheet1!D98*Sheet1!F98/Sheet1!$F$33</f>
        <v>32.081466171559477</v>
      </c>
      <c r="N71" s="6">
        <f t="shared" ref="N71:N134" si="7">$K$2*(1+$M$2)^K70</f>
        <v>36373.904011995197</v>
      </c>
    </row>
    <row r="72" spans="4:14" x14ac:dyDescent="0.3">
      <c r="D72" s="5">
        <f t="shared" ref="D72:E135" si="8">D71+1</f>
        <v>97</v>
      </c>
      <c r="E72" s="5">
        <f t="shared" si="8"/>
        <v>67</v>
      </c>
      <c r="F72" s="7">
        <f>Sheet1!F99/Sheet1!$F$33*$E$2/(1+$B$1)^E72</f>
        <v>3.6928277675459111</v>
      </c>
      <c r="G72" s="6">
        <f>$E$2*Sheet1!F99/Sheet1!$F$33</f>
        <v>37.013698997581763</v>
      </c>
      <c r="H72" s="6">
        <f t="shared" si="6"/>
        <v>32433.295405096869</v>
      </c>
      <c r="J72" s="5">
        <f t="shared" ref="J72:J135" si="9">J71+1</f>
        <v>97</v>
      </c>
      <c r="K72" s="5">
        <f t="shared" ref="K72:K135" si="10">K71+1</f>
        <v>67</v>
      </c>
      <c r="L72" s="6">
        <f>$K$2*(1+$M$2)^K71*Sheet1!D99*Sheet1!F99/Sheet1!$F$33/(1+$B$1)^E72</f>
        <v>1.9983162038507511</v>
      </c>
      <c r="M72" s="6">
        <f>$K$2*(1+$M$2)^K71*Sheet1!D99*Sheet1!F99/Sheet1!$F$33</f>
        <v>20.029386455917994</v>
      </c>
      <c r="N72" s="6">
        <f t="shared" si="7"/>
        <v>36373.904011995197</v>
      </c>
    </row>
    <row r="73" spans="4:14" x14ac:dyDescent="0.3">
      <c r="D73" s="5">
        <f t="shared" si="8"/>
        <v>98</v>
      </c>
      <c r="E73" s="5">
        <f t="shared" si="8"/>
        <v>68</v>
      </c>
      <c r="F73" s="7">
        <f>Sheet1!F100/Sheet1!$F$33*$E$2/(1+$B$1)^E73</f>
        <v>1.3644195812437023</v>
      </c>
      <c r="G73" s="6">
        <f>$E$2*Sheet1!F100/Sheet1!$F$33</f>
        <v>14.154408633665245</v>
      </c>
      <c r="H73" s="6">
        <f t="shared" si="6"/>
        <v>32433.295405096869</v>
      </c>
      <c r="J73" s="5">
        <f t="shared" si="9"/>
        <v>98</v>
      </c>
      <c r="K73" s="5">
        <f t="shared" si="10"/>
        <v>68</v>
      </c>
      <c r="L73" s="6">
        <f>$K$2*(1+$M$2)^K72*Sheet1!D100*Sheet1!F100/Sheet1!$F$33/(1+$B$1)^E73</f>
        <v>0.94503313800650246</v>
      </c>
      <c r="M73" s="6">
        <f>$K$2*(1+$M$2)^K72*Sheet1!D100*Sheet1!F100/Sheet1!$F$33</f>
        <v>9.8037182928041027</v>
      </c>
      <c r="N73" s="6">
        <f t="shared" si="7"/>
        <v>36373.904011995197</v>
      </c>
    </row>
    <row r="74" spans="4:14" x14ac:dyDescent="0.3">
      <c r="D74" s="5">
        <f t="shared" si="8"/>
        <v>99</v>
      </c>
      <c r="E74" s="5">
        <f t="shared" si="8"/>
        <v>69</v>
      </c>
      <c r="F74" s="7">
        <f>Sheet1!F101/Sheet1!$F$33*$E$2/(1+$B$1)^E74</f>
        <v>0.29366000571772671</v>
      </c>
      <c r="G74" s="6">
        <f>$E$2*Sheet1!F101/Sheet1!$F$33</f>
        <v>3.1530360672352691</v>
      </c>
      <c r="H74" s="6">
        <f t="shared" si="6"/>
        <v>32433.295405096869</v>
      </c>
      <c r="J74" s="5">
        <f t="shared" si="9"/>
        <v>99</v>
      </c>
      <c r="K74" s="5">
        <f t="shared" si="10"/>
        <v>69</v>
      </c>
      <c r="L74" s="6">
        <f>$K$2*(1+$M$2)^K73*Sheet1!D101*Sheet1!F101/Sheet1!$F$33/(1+$B$1)^E74</f>
        <v>0.25597572677210634</v>
      </c>
      <c r="M74" s="6">
        <f>$K$2*(1+$M$2)^K73*Sheet1!D101*Sheet1!F101/Sheet1!$F$33</f>
        <v>2.7484188624072194</v>
      </c>
      <c r="N74" s="6">
        <f t="shared" si="7"/>
        <v>36373.904011995197</v>
      </c>
    </row>
    <row r="75" spans="4:14" x14ac:dyDescent="0.3">
      <c r="D75" s="5">
        <f t="shared" si="8"/>
        <v>100</v>
      </c>
      <c r="E75" s="5">
        <f t="shared" si="8"/>
        <v>70</v>
      </c>
      <c r="F75" s="7">
        <f>Sheet1!F102/Sheet1!$F$33*$E$2/(1+$B$1)^E75</f>
        <v>0</v>
      </c>
      <c r="G75" s="6">
        <f>$E$2*Sheet1!F102/Sheet1!$F$33</f>
        <v>0</v>
      </c>
      <c r="H75" s="6">
        <f t="shared" si="6"/>
        <v>32433.295405096869</v>
      </c>
      <c r="J75" s="5">
        <f t="shared" si="9"/>
        <v>100</v>
      </c>
      <c r="K75" s="5">
        <f t="shared" si="10"/>
        <v>70</v>
      </c>
      <c r="L75" s="6">
        <f>$K$2*(1+$M$2)^K74*Sheet1!D102*Sheet1!F102/Sheet1!$F$33/(1+$B$1)^E75</f>
        <v>0</v>
      </c>
      <c r="M75" s="6">
        <f>$K$2*(1+$M$2)^K74*Sheet1!D102*Sheet1!F102/Sheet1!$F$33</f>
        <v>0</v>
      </c>
      <c r="N75" s="6">
        <f t="shared" si="7"/>
        <v>36373.904011995197</v>
      </c>
    </row>
    <row r="76" spans="4:14" x14ac:dyDescent="0.3">
      <c r="D76" s="5">
        <f t="shared" si="8"/>
        <v>101</v>
      </c>
      <c r="E76" s="5">
        <f t="shared" si="8"/>
        <v>71</v>
      </c>
      <c r="F76" s="7">
        <f>Sheet1!F103/Sheet1!$F$33*$E$2/(1+$B$1)^E76</f>
        <v>0</v>
      </c>
      <c r="G76" s="6">
        <f>$E$2*Sheet1!F103/Sheet1!$F$33</f>
        <v>0</v>
      </c>
      <c r="H76" s="6">
        <f t="shared" si="6"/>
        <v>32433.295405096869</v>
      </c>
      <c r="J76" s="5">
        <f t="shared" si="9"/>
        <v>101</v>
      </c>
      <c r="K76" s="5">
        <f t="shared" si="10"/>
        <v>71</v>
      </c>
      <c r="L76" s="6">
        <f>$K$2*(1+$M$2)^K75*Sheet1!D103*Sheet1!F103/Sheet1!$F$33/(1+$B$1)^E76</f>
        <v>0</v>
      </c>
      <c r="M76" s="6">
        <f>$K$2*(1+$M$2)^K75*Sheet1!D103*Sheet1!F103/Sheet1!$F$33</f>
        <v>0</v>
      </c>
      <c r="N76" s="6">
        <f t="shared" si="7"/>
        <v>36373.904011995197</v>
      </c>
    </row>
    <row r="77" spans="4:14" x14ac:dyDescent="0.3">
      <c r="D77" s="5">
        <f t="shared" si="8"/>
        <v>102</v>
      </c>
      <c r="E77" s="5">
        <f t="shared" si="8"/>
        <v>72</v>
      </c>
      <c r="F77" s="7">
        <f>Sheet1!F104/Sheet1!$F$33*$E$2/(1+$B$1)^E77</f>
        <v>0</v>
      </c>
      <c r="G77" s="6">
        <f>$E$2*Sheet1!F104/Sheet1!$F$33</f>
        <v>0</v>
      </c>
      <c r="H77" s="6">
        <f t="shared" si="6"/>
        <v>32433.295405096869</v>
      </c>
      <c r="J77" s="5">
        <f t="shared" si="9"/>
        <v>102</v>
      </c>
      <c r="K77" s="5">
        <f t="shared" si="10"/>
        <v>72</v>
      </c>
      <c r="L77" s="6">
        <f>$K$2*(1+$M$2)^K76*Sheet1!D104*Sheet1!F104/Sheet1!$F$33/(1+$B$1)^E77</f>
        <v>0</v>
      </c>
      <c r="M77" s="6">
        <f>$K$2*(1+$M$2)^K76*Sheet1!D104*Sheet1!F104/Sheet1!$F$33</f>
        <v>0</v>
      </c>
      <c r="N77" s="6">
        <f t="shared" si="7"/>
        <v>36373.904011995197</v>
      </c>
    </row>
    <row r="78" spans="4:14" x14ac:dyDescent="0.3">
      <c r="D78" s="5">
        <f t="shared" si="8"/>
        <v>103</v>
      </c>
      <c r="E78" s="5">
        <f t="shared" si="8"/>
        <v>73</v>
      </c>
      <c r="F78" s="7">
        <f>Sheet1!F105/Sheet1!$F$33*$E$2/(1+$B$1)^E78</f>
        <v>0</v>
      </c>
      <c r="G78" s="6">
        <f>$E$2*Sheet1!F105/Sheet1!$F$33</f>
        <v>0</v>
      </c>
      <c r="H78" s="6">
        <f t="shared" si="6"/>
        <v>32433.295405096869</v>
      </c>
      <c r="J78" s="5">
        <f t="shared" si="9"/>
        <v>103</v>
      </c>
      <c r="K78" s="5">
        <f t="shared" si="10"/>
        <v>73</v>
      </c>
      <c r="L78" s="6">
        <f>$K$2*(1+$M$2)^K77*Sheet1!D105*Sheet1!F105/Sheet1!$F$33/(1+$B$1)^E78</f>
        <v>0</v>
      </c>
      <c r="M78" s="6">
        <f>$K$2*(1+$M$2)^K77*Sheet1!D105*Sheet1!F105/Sheet1!$F$33</f>
        <v>0</v>
      </c>
      <c r="N78" s="6">
        <f t="shared" si="7"/>
        <v>36373.904011995197</v>
      </c>
    </row>
    <row r="79" spans="4:14" x14ac:dyDescent="0.3">
      <c r="D79" s="5">
        <f t="shared" si="8"/>
        <v>104</v>
      </c>
      <c r="E79" s="5">
        <f t="shared" si="8"/>
        <v>74</v>
      </c>
      <c r="F79" s="7">
        <f>Sheet1!F106/Sheet1!$F$33*$E$2/(1+$B$1)^E79</f>
        <v>0</v>
      </c>
      <c r="G79" s="6">
        <f>$E$2*Sheet1!F106/Sheet1!$F$33</f>
        <v>0</v>
      </c>
      <c r="H79" s="6">
        <f t="shared" si="6"/>
        <v>32433.295405096869</v>
      </c>
      <c r="J79" s="5">
        <f t="shared" si="9"/>
        <v>104</v>
      </c>
      <c r="K79" s="5">
        <f t="shared" si="10"/>
        <v>74</v>
      </c>
      <c r="L79" s="6">
        <f>$K$2*(1+$M$2)^K78*Sheet1!D106*Sheet1!F106/Sheet1!$F$33/(1+$B$1)^E79</f>
        <v>0</v>
      </c>
      <c r="M79" s="6">
        <f>$K$2*(1+$M$2)^K78*Sheet1!D106*Sheet1!F106/Sheet1!$F$33</f>
        <v>0</v>
      </c>
      <c r="N79" s="6">
        <f t="shared" si="7"/>
        <v>36373.904011995197</v>
      </c>
    </row>
    <row r="80" spans="4:14" x14ac:dyDescent="0.3">
      <c r="D80" s="5">
        <f t="shared" si="8"/>
        <v>105</v>
      </c>
      <c r="E80" s="5">
        <f t="shared" si="8"/>
        <v>75</v>
      </c>
      <c r="F80" s="7">
        <f>Sheet1!F107/Sheet1!$F$33*$E$2/(1+$B$1)^E80</f>
        <v>0</v>
      </c>
      <c r="G80" s="6">
        <f>$E$2*Sheet1!F107/Sheet1!$F$33</f>
        <v>0</v>
      </c>
      <c r="H80" s="6">
        <f t="shared" si="6"/>
        <v>32433.295405096869</v>
      </c>
      <c r="J80" s="5">
        <f t="shared" si="9"/>
        <v>105</v>
      </c>
      <c r="K80" s="5">
        <f t="shared" si="10"/>
        <v>75</v>
      </c>
      <c r="L80" s="6">
        <f>$K$2*(1+$M$2)^K79*Sheet1!D107*Sheet1!F107/Sheet1!$F$33/(1+$B$1)^E80</f>
        <v>0</v>
      </c>
      <c r="M80" s="6">
        <f>$K$2*(1+$M$2)^K79*Sheet1!D107*Sheet1!F107/Sheet1!$F$33</f>
        <v>0</v>
      </c>
      <c r="N80" s="6">
        <f t="shared" si="7"/>
        <v>36373.904011995197</v>
      </c>
    </row>
    <row r="81" spans="4:14" x14ac:dyDescent="0.3">
      <c r="D81" s="5">
        <f t="shared" si="8"/>
        <v>106</v>
      </c>
      <c r="E81" s="5">
        <f t="shared" si="8"/>
        <v>76</v>
      </c>
      <c r="F81" s="7">
        <f>Sheet1!F108/Sheet1!$F$33*$E$2/(1+$B$1)^E81</f>
        <v>0</v>
      </c>
      <c r="G81" s="5">
        <v>0</v>
      </c>
      <c r="H81" s="5">
        <v>0</v>
      </c>
      <c r="J81" s="5">
        <f t="shared" si="9"/>
        <v>106</v>
      </c>
      <c r="K81" s="5">
        <f t="shared" si="10"/>
        <v>76</v>
      </c>
      <c r="L81" s="6">
        <f>$K$2*(1+$M$2)^K80*Sheet1!D108*Sheet1!F108/Sheet1!$F$33/(1+$B$1)^E81</f>
        <v>0</v>
      </c>
      <c r="M81" s="6">
        <f>$K$2*(1+$M$2)^K80*Sheet1!D108*Sheet1!F108/Sheet1!$F$33</f>
        <v>0</v>
      </c>
      <c r="N81" s="6">
        <f t="shared" si="7"/>
        <v>36373.904011995197</v>
      </c>
    </row>
    <row r="82" spans="4:14" x14ac:dyDescent="0.3">
      <c r="D82" s="5">
        <f t="shared" si="8"/>
        <v>107</v>
      </c>
      <c r="E82" s="5">
        <f t="shared" si="8"/>
        <v>77</v>
      </c>
      <c r="F82" s="7">
        <f>Sheet1!F109/Sheet1!$F$33*$E$2/(1+$B$1)^E82</f>
        <v>0</v>
      </c>
      <c r="G82" s="5">
        <v>0</v>
      </c>
      <c r="H82" s="5">
        <v>0</v>
      </c>
      <c r="J82" s="5">
        <f t="shared" si="9"/>
        <v>107</v>
      </c>
      <c r="K82" s="5">
        <f t="shared" si="10"/>
        <v>77</v>
      </c>
      <c r="L82" s="6">
        <f>$K$2*(1+$M$2)^K81*Sheet1!D109*Sheet1!F109/Sheet1!$F$33/(1+$B$1)^E82</f>
        <v>0</v>
      </c>
      <c r="M82" s="6">
        <f>$K$2*(1+$M$2)^K81*Sheet1!D109*Sheet1!F109/Sheet1!$F$33</f>
        <v>0</v>
      </c>
      <c r="N82" s="6">
        <f t="shared" si="7"/>
        <v>36373.904011995197</v>
      </c>
    </row>
    <row r="83" spans="4:14" x14ac:dyDescent="0.3">
      <c r="D83" s="5">
        <f t="shared" si="8"/>
        <v>108</v>
      </c>
      <c r="E83" s="5">
        <f t="shared" si="8"/>
        <v>78</v>
      </c>
      <c r="F83" s="7">
        <f>Sheet1!F110/Sheet1!$F$33*$E$2/(1+$B$1)^E83</f>
        <v>0</v>
      </c>
      <c r="G83" s="5">
        <v>0</v>
      </c>
      <c r="H83" s="5">
        <v>0</v>
      </c>
      <c r="J83" s="5">
        <f t="shared" si="9"/>
        <v>108</v>
      </c>
      <c r="K83" s="5">
        <f t="shared" si="10"/>
        <v>78</v>
      </c>
      <c r="L83" s="6">
        <f>$K$2*(1+$M$2)^K82*Sheet1!D110*Sheet1!F110/Sheet1!$F$33/(1+$B$1)^E83</f>
        <v>0</v>
      </c>
      <c r="M83" s="6">
        <f>$K$2*(1+$M$2)^K82*Sheet1!D110*Sheet1!F110/Sheet1!$F$33</f>
        <v>0</v>
      </c>
      <c r="N83" s="6">
        <f t="shared" si="7"/>
        <v>36373.904011995197</v>
      </c>
    </row>
    <row r="84" spans="4:14" x14ac:dyDescent="0.3">
      <c r="D84" s="5">
        <f t="shared" si="8"/>
        <v>109</v>
      </c>
      <c r="E84" s="5">
        <f t="shared" si="8"/>
        <v>79</v>
      </c>
      <c r="F84" s="7">
        <f>Sheet1!F111/Sheet1!$F$33*$E$2/(1+$B$1)^E84</f>
        <v>0</v>
      </c>
      <c r="G84" s="5">
        <v>0</v>
      </c>
      <c r="H84" s="5">
        <v>0</v>
      </c>
      <c r="J84" s="5">
        <f t="shared" si="9"/>
        <v>109</v>
      </c>
      <c r="K84" s="5">
        <f t="shared" si="10"/>
        <v>79</v>
      </c>
      <c r="L84" s="6">
        <f>$K$2*(1+$M$2)^K83*Sheet1!D111*Sheet1!F111/Sheet1!$F$33/(1+$B$1)^E84</f>
        <v>0</v>
      </c>
      <c r="M84" s="6">
        <f>$K$2*(1+$M$2)^K83*Sheet1!D111*Sheet1!F111/Sheet1!$F$33</f>
        <v>0</v>
      </c>
      <c r="N84" s="6">
        <f t="shared" si="7"/>
        <v>36373.904011995197</v>
      </c>
    </row>
    <row r="85" spans="4:14" x14ac:dyDescent="0.3">
      <c r="D85" s="5">
        <f t="shared" si="8"/>
        <v>110</v>
      </c>
      <c r="E85" s="5">
        <f t="shared" si="8"/>
        <v>80</v>
      </c>
      <c r="F85" s="7">
        <f>Sheet1!F112/Sheet1!$F$33*$E$2/(1+$B$1)^E85</f>
        <v>0</v>
      </c>
      <c r="G85" s="5">
        <v>0</v>
      </c>
      <c r="H85" s="5">
        <v>0</v>
      </c>
      <c r="J85" s="5">
        <f t="shared" si="9"/>
        <v>110</v>
      </c>
      <c r="K85" s="5">
        <f t="shared" si="10"/>
        <v>80</v>
      </c>
      <c r="L85" s="6">
        <f>$K$2*(1+$M$2)^K84*Sheet1!D112*Sheet1!F112/Sheet1!$F$33/(1+$B$1)^E85</f>
        <v>0</v>
      </c>
      <c r="M85" s="6">
        <f>$K$2*(1+$M$2)^K84*Sheet1!D112*Sheet1!F112/Sheet1!$F$33</f>
        <v>0</v>
      </c>
      <c r="N85" s="6">
        <f t="shared" si="7"/>
        <v>36373.904011995197</v>
      </c>
    </row>
    <row r="86" spans="4:14" x14ac:dyDescent="0.3">
      <c r="D86" s="5">
        <f t="shared" si="8"/>
        <v>111</v>
      </c>
      <c r="E86" s="5">
        <f t="shared" si="8"/>
        <v>81</v>
      </c>
      <c r="F86" s="7">
        <f>Sheet1!F113/Sheet1!$F$33*$E$2/(1+$B$1)^E86</f>
        <v>0</v>
      </c>
      <c r="G86" s="5">
        <v>0</v>
      </c>
      <c r="H86" s="5">
        <v>0</v>
      </c>
      <c r="J86" s="5">
        <f t="shared" si="9"/>
        <v>111</v>
      </c>
      <c r="K86" s="5">
        <f t="shared" si="10"/>
        <v>81</v>
      </c>
      <c r="L86" s="6">
        <f>$K$2*(1+$M$2)^K85*Sheet1!D113*Sheet1!F113/Sheet1!$F$33/(1+$B$1)^E86</f>
        <v>0</v>
      </c>
      <c r="M86" s="6">
        <f>$K$2*(1+$M$2)^K85*Sheet1!D113*Sheet1!F113/Sheet1!$F$33</f>
        <v>0</v>
      </c>
      <c r="N86" s="6">
        <f t="shared" si="7"/>
        <v>36373.904011995197</v>
      </c>
    </row>
    <row r="87" spans="4:14" x14ac:dyDescent="0.3">
      <c r="D87" s="5">
        <f t="shared" si="8"/>
        <v>112</v>
      </c>
      <c r="E87" s="5">
        <f t="shared" si="8"/>
        <v>82</v>
      </c>
      <c r="F87" s="7">
        <f>Sheet1!F114/Sheet1!$F$33*$E$2/(1+$B$1)^E87</f>
        <v>0</v>
      </c>
      <c r="G87" s="5">
        <v>0</v>
      </c>
      <c r="H87" s="5">
        <v>0</v>
      </c>
      <c r="J87" s="5">
        <f t="shared" si="9"/>
        <v>112</v>
      </c>
      <c r="K87" s="5">
        <f t="shared" si="10"/>
        <v>82</v>
      </c>
      <c r="L87" s="6">
        <f>$K$2*(1+$M$2)^K86*Sheet1!D114*Sheet1!F114/Sheet1!$F$33/(1+$B$1)^E87</f>
        <v>0</v>
      </c>
      <c r="M87" s="6">
        <f>$K$2*(1+$M$2)^K86*Sheet1!D114*Sheet1!F114/Sheet1!$F$33</f>
        <v>0</v>
      </c>
      <c r="N87" s="6">
        <f t="shared" si="7"/>
        <v>36373.904011995197</v>
      </c>
    </row>
    <row r="88" spans="4:14" x14ac:dyDescent="0.3">
      <c r="D88" s="5">
        <f t="shared" si="8"/>
        <v>113</v>
      </c>
      <c r="E88" s="5">
        <f t="shared" si="8"/>
        <v>83</v>
      </c>
      <c r="F88" s="7">
        <f>Sheet1!F115/Sheet1!$F$33*$E$2/(1+$B$1)^E88</f>
        <v>0</v>
      </c>
      <c r="G88" s="5">
        <v>0</v>
      </c>
      <c r="H88" s="5">
        <v>0</v>
      </c>
      <c r="J88" s="5">
        <f t="shared" si="9"/>
        <v>113</v>
      </c>
      <c r="K88" s="5">
        <f t="shared" si="10"/>
        <v>83</v>
      </c>
      <c r="L88" s="6">
        <f>$K$2*(1+$M$2)^K87*Sheet1!D115*Sheet1!F115/Sheet1!$F$33/(1+$B$1)^E88</f>
        <v>0</v>
      </c>
      <c r="M88" s="6">
        <f>$K$2*(1+$M$2)^K87*Sheet1!D115*Sheet1!F115/Sheet1!$F$33</f>
        <v>0</v>
      </c>
      <c r="N88" s="6">
        <f t="shared" si="7"/>
        <v>36373.904011995197</v>
      </c>
    </row>
    <row r="89" spans="4:14" x14ac:dyDescent="0.3">
      <c r="D89" s="5">
        <f t="shared" si="8"/>
        <v>114</v>
      </c>
      <c r="E89" s="5">
        <f t="shared" si="8"/>
        <v>84</v>
      </c>
      <c r="F89" s="7">
        <f>Sheet1!F116/Sheet1!$F$33*$E$2/(1+$B$1)^E89</f>
        <v>0</v>
      </c>
      <c r="G89" s="5">
        <v>0</v>
      </c>
      <c r="H89" s="5">
        <v>0</v>
      </c>
      <c r="J89" s="5">
        <f t="shared" si="9"/>
        <v>114</v>
      </c>
      <c r="K89" s="5">
        <f t="shared" si="10"/>
        <v>84</v>
      </c>
      <c r="L89" s="6">
        <f>$K$2*(1+$M$2)^K88*Sheet1!D116*Sheet1!F116/Sheet1!$F$33/(1+$B$1)^E89</f>
        <v>0</v>
      </c>
      <c r="M89" s="6">
        <f>$K$2*(1+$M$2)^K88*Sheet1!D116*Sheet1!F116/Sheet1!$F$33</f>
        <v>0</v>
      </c>
      <c r="N89" s="6">
        <f t="shared" si="7"/>
        <v>36373.904011995197</v>
      </c>
    </row>
    <row r="90" spans="4:14" x14ac:dyDescent="0.3">
      <c r="D90" s="5">
        <f t="shared" si="8"/>
        <v>115</v>
      </c>
      <c r="E90" s="5">
        <f t="shared" si="8"/>
        <v>85</v>
      </c>
      <c r="F90" s="7">
        <f>Sheet1!F117/Sheet1!$F$33*$E$2/(1+$B$1)^E90</f>
        <v>0</v>
      </c>
      <c r="G90" s="5">
        <v>0</v>
      </c>
      <c r="H90" s="5">
        <v>0</v>
      </c>
      <c r="J90" s="5">
        <f t="shared" si="9"/>
        <v>115</v>
      </c>
      <c r="K90" s="5">
        <f t="shared" si="10"/>
        <v>85</v>
      </c>
      <c r="L90" s="6">
        <f>$K$2*(1+$M$2)^K89*Sheet1!D117*Sheet1!F117/Sheet1!$F$33/(1+$B$1)^E90</f>
        <v>0</v>
      </c>
      <c r="M90" s="6">
        <f>$K$2*(1+$M$2)^K89*Sheet1!D117*Sheet1!F117/Sheet1!$F$33</f>
        <v>0</v>
      </c>
      <c r="N90" s="6">
        <f t="shared" si="7"/>
        <v>36373.904011995197</v>
      </c>
    </row>
    <row r="91" spans="4:14" x14ac:dyDescent="0.3">
      <c r="D91" s="5">
        <f t="shared" si="8"/>
        <v>116</v>
      </c>
      <c r="E91" s="5">
        <f t="shared" si="8"/>
        <v>86</v>
      </c>
      <c r="F91" s="7">
        <f>Sheet1!F118/Sheet1!$F$33*$E$2/(1+$B$1)^E91</f>
        <v>0</v>
      </c>
      <c r="G91" s="5">
        <v>0</v>
      </c>
      <c r="H91" s="5">
        <v>0</v>
      </c>
      <c r="J91" s="5">
        <f t="shared" si="9"/>
        <v>116</v>
      </c>
      <c r="K91" s="5">
        <f t="shared" si="10"/>
        <v>86</v>
      </c>
      <c r="L91" s="6">
        <f>$K$2*(1+$M$2)^K90*Sheet1!D118*Sheet1!F118/Sheet1!$F$33/(1+$B$1)^E91</f>
        <v>0</v>
      </c>
      <c r="M91" s="6">
        <f>$K$2*(1+$M$2)^K90*Sheet1!D118*Sheet1!F118/Sheet1!$F$33</f>
        <v>0</v>
      </c>
      <c r="N91" s="6">
        <f t="shared" si="7"/>
        <v>36373.904011995197</v>
      </c>
    </row>
    <row r="92" spans="4:14" x14ac:dyDescent="0.3">
      <c r="D92" s="5">
        <f t="shared" si="8"/>
        <v>117</v>
      </c>
      <c r="E92" s="5">
        <f t="shared" si="8"/>
        <v>87</v>
      </c>
      <c r="F92" s="7">
        <f>Sheet1!F119/Sheet1!$F$33*$E$2/(1+$B$1)^E92</f>
        <v>0</v>
      </c>
      <c r="G92" s="5">
        <v>0</v>
      </c>
      <c r="H92" s="5">
        <v>0</v>
      </c>
      <c r="J92" s="5">
        <f t="shared" si="9"/>
        <v>117</v>
      </c>
      <c r="K92" s="5">
        <f t="shared" si="10"/>
        <v>87</v>
      </c>
      <c r="L92" s="6">
        <f>$K$2*(1+$M$2)^K91*Sheet1!D119*Sheet1!F119/Sheet1!$F$33/(1+$B$1)^E92</f>
        <v>0</v>
      </c>
      <c r="M92" s="6">
        <f>$K$2*(1+$M$2)^K91*Sheet1!D119*Sheet1!F119/Sheet1!$F$33</f>
        <v>0</v>
      </c>
      <c r="N92" s="6">
        <f t="shared" si="7"/>
        <v>36373.904011995197</v>
      </c>
    </row>
    <row r="93" spans="4:14" x14ac:dyDescent="0.3">
      <c r="D93" s="5">
        <f t="shared" si="8"/>
        <v>118</v>
      </c>
      <c r="E93" s="5">
        <f t="shared" si="8"/>
        <v>88</v>
      </c>
      <c r="F93" s="7">
        <f>Sheet1!F120/Sheet1!$F$33*$E$2/(1+$B$1)^E93</f>
        <v>0</v>
      </c>
      <c r="G93" s="5">
        <v>0</v>
      </c>
      <c r="H93" s="5">
        <v>0</v>
      </c>
      <c r="J93" s="5">
        <f t="shared" si="9"/>
        <v>118</v>
      </c>
      <c r="K93" s="5">
        <f t="shared" si="10"/>
        <v>88</v>
      </c>
      <c r="L93" s="6">
        <f>$K$2*(1+$M$2)^K92*Sheet1!D120*Sheet1!F120/Sheet1!$F$33/(1+$B$1)^E93</f>
        <v>0</v>
      </c>
      <c r="M93" s="6">
        <f>$K$2*(1+$M$2)^K92*Sheet1!D120*Sheet1!F120/Sheet1!$F$33</f>
        <v>0</v>
      </c>
      <c r="N93" s="6">
        <f t="shared" si="7"/>
        <v>36373.904011995197</v>
      </c>
    </row>
    <row r="94" spans="4:14" x14ac:dyDescent="0.3">
      <c r="D94" s="5">
        <f t="shared" si="8"/>
        <v>119</v>
      </c>
      <c r="E94" s="5">
        <f t="shared" si="8"/>
        <v>89</v>
      </c>
      <c r="F94" s="7">
        <f>Sheet1!F121/Sheet1!$F$33*$E$2/(1+$B$1)^E94</f>
        <v>0</v>
      </c>
      <c r="G94" s="5">
        <v>0</v>
      </c>
      <c r="H94" s="5">
        <v>0</v>
      </c>
      <c r="J94" s="5">
        <f t="shared" si="9"/>
        <v>119</v>
      </c>
      <c r="K94" s="5">
        <f t="shared" si="10"/>
        <v>89</v>
      </c>
      <c r="L94" s="6">
        <f>$K$2*(1+$M$2)^K93*Sheet1!D121*Sheet1!F121/Sheet1!$F$33/(1+$B$1)^E94</f>
        <v>0</v>
      </c>
      <c r="M94" s="6">
        <f>$K$2*(1+$M$2)^K93*Sheet1!D121*Sheet1!F121/Sheet1!$F$33</f>
        <v>0</v>
      </c>
      <c r="N94" s="6">
        <f t="shared" si="7"/>
        <v>36373.904011995197</v>
      </c>
    </row>
    <row r="95" spans="4:14" x14ac:dyDescent="0.3">
      <c r="D95" s="5">
        <f t="shared" si="8"/>
        <v>120</v>
      </c>
      <c r="E95" s="5">
        <f t="shared" si="8"/>
        <v>90</v>
      </c>
      <c r="F95" s="7">
        <f>Sheet1!F122/Sheet1!$F$33*$E$2/(1+$B$1)^E95</f>
        <v>0</v>
      </c>
      <c r="G95" s="5">
        <v>0</v>
      </c>
      <c r="H95" s="5">
        <v>0</v>
      </c>
      <c r="J95" s="5">
        <f t="shared" si="9"/>
        <v>120</v>
      </c>
      <c r="K95" s="5">
        <f t="shared" si="10"/>
        <v>90</v>
      </c>
      <c r="L95" s="6">
        <f>$K$2*(1+$M$2)^K94*Sheet1!D122*Sheet1!F122/Sheet1!$F$33/(1+$B$1)^E95</f>
        <v>0</v>
      </c>
      <c r="M95" s="6">
        <f>$K$2*(1+$M$2)^K94*Sheet1!D122*Sheet1!F122/Sheet1!$F$33</f>
        <v>0</v>
      </c>
      <c r="N95" s="6">
        <f t="shared" si="7"/>
        <v>36373.904011995197</v>
      </c>
    </row>
    <row r="96" spans="4:14" x14ac:dyDescent="0.3">
      <c r="D96" s="5">
        <f t="shared" si="8"/>
        <v>121</v>
      </c>
      <c r="E96" s="5">
        <f t="shared" si="8"/>
        <v>91</v>
      </c>
      <c r="F96" s="7">
        <f>Sheet1!F123/Sheet1!$F$33*$E$2/(1+$B$1)^E96</f>
        <v>0</v>
      </c>
      <c r="G96" s="5">
        <v>0</v>
      </c>
      <c r="H96" s="5">
        <v>0</v>
      </c>
      <c r="J96" s="5">
        <f t="shared" si="9"/>
        <v>121</v>
      </c>
      <c r="K96" s="5">
        <f t="shared" si="10"/>
        <v>91</v>
      </c>
      <c r="L96" s="6">
        <f>$K$2*(1+$M$2)^K95*Sheet1!D123*Sheet1!F123/Sheet1!$F$33/(1+$B$1)^E96</f>
        <v>0</v>
      </c>
      <c r="M96" s="6">
        <f>$K$2*(1+$M$2)^K95*Sheet1!D123*Sheet1!F123/Sheet1!$F$33</f>
        <v>0</v>
      </c>
      <c r="N96" s="6">
        <f t="shared" si="7"/>
        <v>36373.904011995197</v>
      </c>
    </row>
    <row r="97" spans="4:14" x14ac:dyDescent="0.3">
      <c r="D97" s="5">
        <f t="shared" si="8"/>
        <v>122</v>
      </c>
      <c r="E97" s="5">
        <f t="shared" si="8"/>
        <v>92</v>
      </c>
      <c r="F97" s="7">
        <f>Sheet1!F124/Sheet1!$F$33*$E$2/(1+$B$1)^E97</f>
        <v>0</v>
      </c>
      <c r="G97" s="5">
        <v>0</v>
      </c>
      <c r="H97" s="5">
        <v>0</v>
      </c>
      <c r="J97" s="5">
        <f t="shared" si="9"/>
        <v>122</v>
      </c>
      <c r="K97" s="5">
        <f t="shared" si="10"/>
        <v>92</v>
      </c>
      <c r="L97" s="6">
        <f>$K$2*(1+$M$2)^K96*Sheet1!D124*Sheet1!F124/Sheet1!$F$33/(1+$B$1)^E97</f>
        <v>0</v>
      </c>
      <c r="M97" s="6">
        <f>$K$2*(1+$M$2)^K96*Sheet1!D124*Sheet1!F124/Sheet1!$F$33</f>
        <v>0</v>
      </c>
      <c r="N97" s="6">
        <f t="shared" si="7"/>
        <v>36373.904011995197</v>
      </c>
    </row>
    <row r="98" spans="4:14" x14ac:dyDescent="0.3">
      <c r="D98" s="5">
        <f t="shared" si="8"/>
        <v>123</v>
      </c>
      <c r="E98" s="5">
        <f t="shared" si="8"/>
        <v>93</v>
      </c>
      <c r="F98" s="7">
        <f>Sheet1!F125/Sheet1!$F$33*$E$2/(1+$B$1)^E98</f>
        <v>0</v>
      </c>
      <c r="G98" s="5">
        <v>0</v>
      </c>
      <c r="H98" s="5">
        <v>0</v>
      </c>
      <c r="J98" s="5">
        <f t="shared" si="9"/>
        <v>123</v>
      </c>
      <c r="K98" s="5">
        <f t="shared" si="10"/>
        <v>93</v>
      </c>
      <c r="L98" s="6">
        <f>$K$2*(1+$M$2)^K97*Sheet1!D125*Sheet1!F125/Sheet1!$F$33/(1+$B$1)^E98</f>
        <v>0</v>
      </c>
      <c r="M98" s="6">
        <f>$K$2*(1+$M$2)^K97*Sheet1!D125*Sheet1!F125/Sheet1!$F$33</f>
        <v>0</v>
      </c>
      <c r="N98" s="6">
        <f t="shared" si="7"/>
        <v>36373.904011995197</v>
      </c>
    </row>
    <row r="99" spans="4:14" x14ac:dyDescent="0.3">
      <c r="D99" s="5">
        <f t="shared" si="8"/>
        <v>124</v>
      </c>
      <c r="E99" s="5">
        <f t="shared" si="8"/>
        <v>94</v>
      </c>
      <c r="F99" s="7">
        <f>Sheet1!F126/Sheet1!$F$33*$E$2/(1+$B$1)^E99</f>
        <v>0</v>
      </c>
      <c r="G99" s="5">
        <v>0</v>
      </c>
      <c r="H99" s="5">
        <v>0</v>
      </c>
      <c r="J99" s="5">
        <f t="shared" si="9"/>
        <v>124</v>
      </c>
      <c r="K99" s="5">
        <f t="shared" si="10"/>
        <v>94</v>
      </c>
      <c r="L99" s="6">
        <f>$K$2*(1+$M$2)^K98*Sheet1!D126*Sheet1!F126/Sheet1!$F$33/(1+$B$1)^E99</f>
        <v>0</v>
      </c>
      <c r="M99" s="6">
        <f>$K$2*(1+$M$2)^K98*Sheet1!D126*Sheet1!F126/Sheet1!$F$33</f>
        <v>0</v>
      </c>
      <c r="N99" s="6">
        <f t="shared" si="7"/>
        <v>36373.904011995197</v>
      </c>
    </row>
    <row r="100" spans="4:14" x14ac:dyDescent="0.3">
      <c r="D100" s="5">
        <f t="shared" si="8"/>
        <v>125</v>
      </c>
      <c r="E100" s="5">
        <f t="shared" si="8"/>
        <v>95</v>
      </c>
      <c r="F100" s="7">
        <f>Sheet1!F127/Sheet1!$F$33*$E$2/(1+$B$1)^E100</f>
        <v>0</v>
      </c>
      <c r="G100" s="5">
        <v>0</v>
      </c>
      <c r="H100" s="5">
        <v>0</v>
      </c>
      <c r="J100" s="5">
        <f t="shared" si="9"/>
        <v>125</v>
      </c>
      <c r="K100" s="5">
        <f t="shared" si="10"/>
        <v>95</v>
      </c>
      <c r="L100" s="6">
        <f>$K$2*(1+$M$2)^K99*Sheet1!D127*Sheet1!F127/Sheet1!$F$33/(1+$B$1)^E100</f>
        <v>0</v>
      </c>
      <c r="M100" s="6">
        <f>$K$2*(1+$M$2)^K99*Sheet1!D127*Sheet1!F127/Sheet1!$F$33</f>
        <v>0</v>
      </c>
      <c r="N100" s="6">
        <f t="shared" si="7"/>
        <v>36373.904011995197</v>
      </c>
    </row>
    <row r="101" spans="4:14" x14ac:dyDescent="0.3">
      <c r="D101" s="5">
        <f t="shared" si="8"/>
        <v>126</v>
      </c>
      <c r="E101" s="5">
        <f t="shared" si="8"/>
        <v>96</v>
      </c>
      <c r="F101" s="7">
        <f>Sheet1!F128/Sheet1!$F$33*$E$2/(1+$B$1)^E101</f>
        <v>0</v>
      </c>
      <c r="G101" s="5">
        <v>0</v>
      </c>
      <c r="H101" s="5">
        <v>0</v>
      </c>
      <c r="J101" s="5">
        <f t="shared" si="9"/>
        <v>126</v>
      </c>
      <c r="K101" s="5">
        <f t="shared" si="10"/>
        <v>96</v>
      </c>
      <c r="L101" s="6">
        <f>$K$2*(1+$M$2)^K100*Sheet1!D128*Sheet1!F128/Sheet1!$F$33/(1+$B$1)^E101</f>
        <v>0</v>
      </c>
      <c r="M101" s="6">
        <f>$K$2*(1+$M$2)^K100*Sheet1!D128*Sheet1!F128/Sheet1!$F$33</f>
        <v>0</v>
      </c>
      <c r="N101" s="6">
        <f t="shared" si="7"/>
        <v>36373.904011995197</v>
      </c>
    </row>
    <row r="102" spans="4:14" x14ac:dyDescent="0.3">
      <c r="D102" s="5">
        <f t="shared" si="8"/>
        <v>127</v>
      </c>
      <c r="E102" s="5">
        <f t="shared" si="8"/>
        <v>97</v>
      </c>
      <c r="F102" s="7">
        <f>Sheet1!F129/Sheet1!$F$33*$E$2/(1+$B$1)^E102</f>
        <v>0</v>
      </c>
      <c r="G102" s="5">
        <v>0</v>
      </c>
      <c r="H102" s="5">
        <v>0</v>
      </c>
      <c r="J102" s="5">
        <f t="shared" si="9"/>
        <v>127</v>
      </c>
      <c r="K102" s="5">
        <f t="shared" si="10"/>
        <v>97</v>
      </c>
      <c r="L102" s="6">
        <f>$K$2*(1+$M$2)^K101*Sheet1!D129*Sheet1!F129/Sheet1!$F$33/(1+$B$1)^E102</f>
        <v>0</v>
      </c>
      <c r="M102" s="6">
        <f>$K$2*(1+$M$2)^K101*Sheet1!D129*Sheet1!F129/Sheet1!$F$33</f>
        <v>0</v>
      </c>
      <c r="N102" s="6">
        <f t="shared" si="7"/>
        <v>36373.904011995197</v>
      </c>
    </row>
    <row r="103" spans="4:14" x14ac:dyDescent="0.3">
      <c r="D103" s="5">
        <f t="shared" si="8"/>
        <v>128</v>
      </c>
      <c r="E103" s="5">
        <f t="shared" si="8"/>
        <v>98</v>
      </c>
      <c r="F103" s="7">
        <f>Sheet1!F130/Sheet1!$F$33*$E$2/(1+$B$1)^E103</f>
        <v>0</v>
      </c>
      <c r="G103" s="5">
        <v>0</v>
      </c>
      <c r="H103" s="5">
        <v>0</v>
      </c>
      <c r="J103" s="5">
        <f t="shared" si="9"/>
        <v>128</v>
      </c>
      <c r="K103" s="5">
        <f t="shared" si="10"/>
        <v>98</v>
      </c>
      <c r="L103" s="6">
        <f>$K$2*(1+$M$2)^K102*Sheet1!D130*Sheet1!F130/Sheet1!$F$33/(1+$B$1)^E103</f>
        <v>0</v>
      </c>
      <c r="M103" s="6">
        <f>$K$2*(1+$M$2)^K102*Sheet1!D130*Sheet1!F130/Sheet1!$F$33</f>
        <v>0</v>
      </c>
      <c r="N103" s="6">
        <f t="shared" si="7"/>
        <v>36373.904011995197</v>
      </c>
    </row>
    <row r="104" spans="4:14" x14ac:dyDescent="0.3">
      <c r="D104" s="5">
        <f t="shared" si="8"/>
        <v>129</v>
      </c>
      <c r="E104" s="5">
        <f t="shared" si="8"/>
        <v>99</v>
      </c>
      <c r="F104" s="7">
        <f>Sheet1!F131/Sheet1!$F$33*$E$2/(1+$B$1)^E104</f>
        <v>0</v>
      </c>
      <c r="G104" s="5">
        <v>0</v>
      </c>
      <c r="H104" s="5">
        <v>0</v>
      </c>
      <c r="J104" s="5">
        <f t="shared" si="9"/>
        <v>129</v>
      </c>
      <c r="K104" s="5">
        <f t="shared" si="10"/>
        <v>99</v>
      </c>
      <c r="L104" s="6">
        <f>$K$2*(1+$M$2)^K103*Sheet1!D131*Sheet1!F131/Sheet1!$F$33/(1+$B$1)^E104</f>
        <v>0</v>
      </c>
      <c r="M104" s="6">
        <f>$K$2*(1+$M$2)^K103*Sheet1!D131*Sheet1!F131/Sheet1!$F$33</f>
        <v>0</v>
      </c>
      <c r="N104" s="6">
        <f t="shared" si="7"/>
        <v>36373.904011995197</v>
      </c>
    </row>
    <row r="105" spans="4:14" x14ac:dyDescent="0.3">
      <c r="D105" s="5">
        <f t="shared" si="8"/>
        <v>130</v>
      </c>
      <c r="E105" s="5">
        <f t="shared" si="8"/>
        <v>100</v>
      </c>
      <c r="F105" s="7">
        <f>Sheet1!F132/Sheet1!$F$33*$E$2/(1+$B$1)^E105</f>
        <v>0</v>
      </c>
      <c r="G105" s="5">
        <v>0</v>
      </c>
      <c r="H105" s="5">
        <v>0</v>
      </c>
      <c r="J105" s="5">
        <f t="shared" si="9"/>
        <v>130</v>
      </c>
      <c r="K105" s="5">
        <f t="shared" si="10"/>
        <v>100</v>
      </c>
      <c r="L105" s="6">
        <f>$K$2*(1+$M$2)^K104*Sheet1!D132*Sheet1!F132/Sheet1!$F$33/(1+$B$1)^E105</f>
        <v>0</v>
      </c>
      <c r="M105" s="6">
        <f>$K$2*(1+$M$2)^K104*Sheet1!D132*Sheet1!F132/Sheet1!$F$33</f>
        <v>0</v>
      </c>
      <c r="N105" s="6">
        <f t="shared" si="7"/>
        <v>36373.904011995197</v>
      </c>
    </row>
    <row r="106" spans="4:14" x14ac:dyDescent="0.3">
      <c r="D106" s="5">
        <f t="shared" si="8"/>
        <v>131</v>
      </c>
      <c r="E106" s="5">
        <f t="shared" si="8"/>
        <v>101</v>
      </c>
      <c r="F106" s="7">
        <f>Sheet1!F133/Sheet1!$F$33*$E$2/(1+$B$1)^E106</f>
        <v>0</v>
      </c>
      <c r="G106" s="5">
        <v>0</v>
      </c>
      <c r="H106" s="5">
        <v>0</v>
      </c>
      <c r="J106" s="5">
        <f t="shared" si="9"/>
        <v>131</v>
      </c>
      <c r="K106" s="5">
        <f t="shared" si="10"/>
        <v>101</v>
      </c>
      <c r="L106" s="6">
        <f>$K$2*(1+$M$2)^K105*Sheet1!D133*Sheet1!F133/Sheet1!$F$33/(1+$B$1)^E106</f>
        <v>0</v>
      </c>
      <c r="M106" s="6">
        <f>$K$2*(1+$M$2)^K105*Sheet1!D133*Sheet1!F133/Sheet1!$F$33</f>
        <v>0</v>
      </c>
      <c r="N106" s="6">
        <f t="shared" si="7"/>
        <v>36373.904011995197</v>
      </c>
    </row>
    <row r="107" spans="4:14" x14ac:dyDescent="0.3">
      <c r="D107" s="5">
        <f t="shared" si="8"/>
        <v>132</v>
      </c>
      <c r="E107" s="5">
        <f t="shared" si="8"/>
        <v>102</v>
      </c>
      <c r="F107" s="7">
        <f>Sheet1!F134/Sheet1!$F$33*$E$2/(1+$B$1)^E107</f>
        <v>0</v>
      </c>
      <c r="G107" s="5">
        <v>0</v>
      </c>
      <c r="H107" s="5">
        <v>0</v>
      </c>
      <c r="J107" s="5">
        <f t="shared" si="9"/>
        <v>132</v>
      </c>
      <c r="K107" s="5">
        <f t="shared" si="10"/>
        <v>102</v>
      </c>
      <c r="L107" s="6">
        <f>$K$2*(1+$M$2)^K106*Sheet1!D134*Sheet1!F134/Sheet1!$F$33/(1+$B$1)^E107</f>
        <v>0</v>
      </c>
      <c r="M107" s="6">
        <f>$K$2*(1+$M$2)^K106*Sheet1!D134*Sheet1!F134/Sheet1!$F$33</f>
        <v>0</v>
      </c>
      <c r="N107" s="6">
        <f t="shared" si="7"/>
        <v>36373.904011995197</v>
      </c>
    </row>
    <row r="108" spans="4:14" x14ac:dyDescent="0.3">
      <c r="D108" s="5">
        <f t="shared" si="8"/>
        <v>133</v>
      </c>
      <c r="E108" s="5">
        <f t="shared" si="8"/>
        <v>103</v>
      </c>
      <c r="F108" s="7">
        <f>Sheet1!F135/Sheet1!$F$33*$E$2/(1+$B$1)^E108</f>
        <v>0</v>
      </c>
      <c r="G108" s="5">
        <v>0</v>
      </c>
      <c r="H108" s="5">
        <v>0</v>
      </c>
      <c r="J108" s="5">
        <f t="shared" si="9"/>
        <v>133</v>
      </c>
      <c r="K108" s="5">
        <f t="shared" si="10"/>
        <v>103</v>
      </c>
      <c r="L108" s="6">
        <f>$K$2*(1+$M$2)^K107*Sheet1!D135*Sheet1!F135/Sheet1!$F$33/(1+$B$1)^E108</f>
        <v>0</v>
      </c>
      <c r="M108" s="6">
        <f>$K$2*(1+$M$2)^K107*Sheet1!D135*Sheet1!F135/Sheet1!$F$33</f>
        <v>0</v>
      </c>
      <c r="N108" s="6">
        <f t="shared" si="7"/>
        <v>36373.904011995197</v>
      </c>
    </row>
    <row r="109" spans="4:14" x14ac:dyDescent="0.3">
      <c r="D109" s="5">
        <f t="shared" si="8"/>
        <v>134</v>
      </c>
      <c r="E109" s="5">
        <f t="shared" si="8"/>
        <v>104</v>
      </c>
      <c r="F109" s="7">
        <f>Sheet1!F136/Sheet1!$F$33*$E$2/(1+$B$1)^E109</f>
        <v>0</v>
      </c>
      <c r="G109" s="5">
        <v>0</v>
      </c>
      <c r="H109" s="5">
        <v>0</v>
      </c>
      <c r="J109" s="5">
        <f t="shared" si="9"/>
        <v>134</v>
      </c>
      <c r="K109" s="5">
        <f t="shared" si="10"/>
        <v>104</v>
      </c>
      <c r="L109" s="6">
        <f>$K$2*(1+$M$2)^K108*Sheet1!D136*Sheet1!F136/Sheet1!$F$33/(1+$B$1)^E109</f>
        <v>0</v>
      </c>
      <c r="M109" s="6">
        <f>$K$2*(1+$M$2)^K108*Sheet1!D136*Sheet1!F136/Sheet1!$F$33</f>
        <v>0</v>
      </c>
      <c r="N109" s="6">
        <f t="shared" si="7"/>
        <v>36373.904011995197</v>
      </c>
    </row>
    <row r="110" spans="4:14" x14ac:dyDescent="0.3">
      <c r="D110" s="5">
        <f t="shared" si="8"/>
        <v>135</v>
      </c>
      <c r="E110" s="5">
        <f t="shared" si="8"/>
        <v>105</v>
      </c>
      <c r="F110" s="7">
        <f>Sheet1!F137/Sheet1!$F$33*$E$2/(1+$B$1)^E110</f>
        <v>0</v>
      </c>
      <c r="G110" s="5">
        <v>0</v>
      </c>
      <c r="H110" s="5">
        <v>0</v>
      </c>
      <c r="J110" s="5">
        <f t="shared" si="9"/>
        <v>135</v>
      </c>
      <c r="K110" s="5">
        <f t="shared" si="10"/>
        <v>105</v>
      </c>
      <c r="L110" s="6">
        <f>$K$2*(1+$M$2)^K109*Sheet1!D137*Sheet1!F137/Sheet1!$F$33/(1+$B$1)^E110</f>
        <v>0</v>
      </c>
      <c r="M110" s="6">
        <f>$K$2*(1+$M$2)^K109*Sheet1!D137*Sheet1!F137/Sheet1!$F$33</f>
        <v>0</v>
      </c>
      <c r="N110" s="6">
        <f t="shared" si="7"/>
        <v>36373.904011995197</v>
      </c>
    </row>
    <row r="111" spans="4:14" x14ac:dyDescent="0.3">
      <c r="D111" s="5">
        <f t="shared" si="8"/>
        <v>136</v>
      </c>
      <c r="E111" s="5">
        <f t="shared" si="8"/>
        <v>106</v>
      </c>
      <c r="F111" s="7">
        <f>Sheet1!F138/Sheet1!$F$33*$E$2/(1+$B$1)^E111</f>
        <v>0</v>
      </c>
      <c r="G111" s="5">
        <v>0</v>
      </c>
      <c r="H111" s="5">
        <v>0</v>
      </c>
      <c r="J111" s="5">
        <f t="shared" si="9"/>
        <v>136</v>
      </c>
      <c r="K111" s="5">
        <f t="shared" si="10"/>
        <v>106</v>
      </c>
      <c r="L111" s="6">
        <f>$K$2*(1+$M$2)^K110*Sheet1!D138*Sheet1!F138/Sheet1!$F$33/(1+$B$1)^E111</f>
        <v>0</v>
      </c>
      <c r="M111" s="6">
        <f>$K$2*(1+$M$2)^K110*Sheet1!D138*Sheet1!F138/Sheet1!$F$33</f>
        <v>0</v>
      </c>
      <c r="N111" s="6">
        <f t="shared" si="7"/>
        <v>36373.904011995197</v>
      </c>
    </row>
    <row r="112" spans="4:14" x14ac:dyDescent="0.3">
      <c r="D112" s="5">
        <f t="shared" si="8"/>
        <v>137</v>
      </c>
      <c r="E112" s="5">
        <f t="shared" si="8"/>
        <v>107</v>
      </c>
      <c r="F112" s="7">
        <f>Sheet1!F139/Sheet1!$F$33*$E$2/(1+$B$1)^E112</f>
        <v>0</v>
      </c>
      <c r="G112" s="5">
        <v>0</v>
      </c>
      <c r="H112" s="5">
        <v>0</v>
      </c>
      <c r="J112" s="5">
        <f t="shared" si="9"/>
        <v>137</v>
      </c>
      <c r="K112" s="5">
        <f t="shared" si="10"/>
        <v>107</v>
      </c>
      <c r="L112" s="6">
        <f>$K$2*(1+$M$2)^K111*Sheet1!D139*Sheet1!F139/Sheet1!$F$33/(1+$B$1)^E112</f>
        <v>0</v>
      </c>
      <c r="M112" s="6">
        <f>$K$2*(1+$M$2)^K111*Sheet1!D139*Sheet1!F139/Sheet1!$F$33</f>
        <v>0</v>
      </c>
      <c r="N112" s="6">
        <f t="shared" si="7"/>
        <v>36373.904011995197</v>
      </c>
    </row>
    <row r="113" spans="4:14" x14ac:dyDescent="0.3">
      <c r="D113" s="5">
        <f t="shared" si="8"/>
        <v>138</v>
      </c>
      <c r="E113" s="5">
        <f t="shared" si="8"/>
        <v>108</v>
      </c>
      <c r="F113" s="7">
        <f>Sheet1!F140/Sheet1!$F$33*$E$2/(1+$B$1)^E113</f>
        <v>0</v>
      </c>
      <c r="G113" s="5">
        <v>0</v>
      </c>
      <c r="H113" s="5">
        <v>0</v>
      </c>
      <c r="J113" s="5">
        <f t="shared" si="9"/>
        <v>138</v>
      </c>
      <c r="K113" s="5">
        <f t="shared" si="10"/>
        <v>108</v>
      </c>
      <c r="L113" s="6">
        <f>$K$2*(1+$M$2)^K112*Sheet1!D140*Sheet1!F140/Sheet1!$F$33/(1+$B$1)^E113</f>
        <v>0</v>
      </c>
      <c r="M113" s="6">
        <f>$K$2*(1+$M$2)^K112*Sheet1!D140*Sheet1!F140/Sheet1!$F$33</f>
        <v>0</v>
      </c>
      <c r="N113" s="6">
        <f t="shared" si="7"/>
        <v>36373.904011995197</v>
      </c>
    </row>
    <row r="114" spans="4:14" x14ac:dyDescent="0.3">
      <c r="D114" s="5">
        <f t="shared" si="8"/>
        <v>139</v>
      </c>
      <c r="E114" s="5">
        <f t="shared" si="8"/>
        <v>109</v>
      </c>
      <c r="F114" s="7">
        <f>Sheet1!F141/Sheet1!$F$33*$E$2/(1+$B$1)^E114</f>
        <v>0</v>
      </c>
      <c r="G114" s="5">
        <v>0</v>
      </c>
      <c r="H114" s="5">
        <v>0</v>
      </c>
      <c r="J114" s="5">
        <f t="shared" si="9"/>
        <v>139</v>
      </c>
      <c r="K114" s="5">
        <f t="shared" si="10"/>
        <v>109</v>
      </c>
      <c r="L114" s="6">
        <f>$K$2*(1+$M$2)^K113*Sheet1!D141*Sheet1!F141/Sheet1!$F$33/(1+$B$1)^E114</f>
        <v>0</v>
      </c>
      <c r="M114" s="6">
        <f>$K$2*(1+$M$2)^K113*Sheet1!D141*Sheet1!F141/Sheet1!$F$33</f>
        <v>0</v>
      </c>
      <c r="N114" s="6">
        <f t="shared" si="7"/>
        <v>36373.904011995197</v>
      </c>
    </row>
    <row r="115" spans="4:14" x14ac:dyDescent="0.3">
      <c r="D115" s="5">
        <f t="shared" si="8"/>
        <v>140</v>
      </c>
      <c r="E115" s="5">
        <f t="shared" si="8"/>
        <v>110</v>
      </c>
      <c r="F115" s="7">
        <f>Sheet1!F142/Sheet1!$F$33*$E$2/(1+$B$1)^E115</f>
        <v>0</v>
      </c>
      <c r="G115" s="5">
        <v>0</v>
      </c>
      <c r="H115" s="5">
        <v>0</v>
      </c>
      <c r="J115" s="5">
        <f t="shared" si="9"/>
        <v>140</v>
      </c>
      <c r="K115" s="5">
        <f t="shared" si="10"/>
        <v>110</v>
      </c>
      <c r="L115" s="6">
        <f>$K$2*(1+$M$2)^K114*Sheet1!D142*Sheet1!F142/Sheet1!$F$33/(1+$B$1)^E115</f>
        <v>0</v>
      </c>
      <c r="M115" s="6">
        <f>$K$2*(1+$M$2)^K114*Sheet1!D142*Sheet1!F142/Sheet1!$F$33</f>
        <v>0</v>
      </c>
      <c r="N115" s="6">
        <f t="shared" si="7"/>
        <v>36373.904011995197</v>
      </c>
    </row>
    <row r="116" spans="4:14" x14ac:dyDescent="0.3">
      <c r="D116" s="5">
        <f t="shared" si="8"/>
        <v>141</v>
      </c>
      <c r="E116" s="5">
        <f t="shared" si="8"/>
        <v>111</v>
      </c>
      <c r="F116" s="7">
        <f>Sheet1!F143/Sheet1!$F$33*$E$2/(1+$B$1)^E116</f>
        <v>0</v>
      </c>
      <c r="G116" s="5">
        <v>0</v>
      </c>
      <c r="H116" s="5">
        <v>0</v>
      </c>
      <c r="J116" s="5">
        <f t="shared" si="9"/>
        <v>141</v>
      </c>
      <c r="K116" s="5">
        <f t="shared" si="10"/>
        <v>111</v>
      </c>
      <c r="L116" s="6">
        <f>$K$2*(1+$M$2)^K115*Sheet1!D143*Sheet1!F143/Sheet1!$F$33/(1+$B$1)^E116</f>
        <v>0</v>
      </c>
      <c r="M116" s="6">
        <f>$K$2*(1+$M$2)^K115*Sheet1!D143*Sheet1!F143/Sheet1!$F$33</f>
        <v>0</v>
      </c>
      <c r="N116" s="6">
        <f t="shared" si="7"/>
        <v>36373.904011995197</v>
      </c>
    </row>
    <row r="117" spans="4:14" x14ac:dyDescent="0.3">
      <c r="D117" s="5">
        <f t="shared" si="8"/>
        <v>142</v>
      </c>
      <c r="E117" s="5">
        <f t="shared" si="8"/>
        <v>112</v>
      </c>
      <c r="F117" s="7">
        <f>Sheet1!F144/Sheet1!$F$33*$E$2/(1+$B$1)^E117</f>
        <v>0</v>
      </c>
      <c r="G117" s="5">
        <v>0</v>
      </c>
      <c r="H117" s="5">
        <v>0</v>
      </c>
      <c r="J117" s="5">
        <f t="shared" si="9"/>
        <v>142</v>
      </c>
      <c r="K117" s="5">
        <f t="shared" si="10"/>
        <v>112</v>
      </c>
      <c r="L117" s="6">
        <f>$K$2*(1+$M$2)^K116*Sheet1!D144*Sheet1!F144/Sheet1!$F$33/(1+$B$1)^E117</f>
        <v>0</v>
      </c>
      <c r="M117" s="6">
        <f>$K$2*(1+$M$2)^K116*Sheet1!D144*Sheet1!F144/Sheet1!$F$33</f>
        <v>0</v>
      </c>
      <c r="N117" s="6">
        <f t="shared" si="7"/>
        <v>36373.904011995197</v>
      </c>
    </row>
    <row r="118" spans="4:14" x14ac:dyDescent="0.3">
      <c r="D118" s="5">
        <f t="shared" si="8"/>
        <v>143</v>
      </c>
      <c r="E118" s="5">
        <f t="shared" si="8"/>
        <v>113</v>
      </c>
      <c r="F118" s="7">
        <f>Sheet1!F145/Sheet1!$F$33*$E$2/(1+$B$1)^E118</f>
        <v>0</v>
      </c>
      <c r="G118" s="5">
        <v>0</v>
      </c>
      <c r="H118" s="5">
        <v>0</v>
      </c>
      <c r="J118" s="5">
        <f t="shared" si="9"/>
        <v>143</v>
      </c>
      <c r="K118" s="5">
        <f t="shared" si="10"/>
        <v>113</v>
      </c>
      <c r="L118" s="6">
        <f>$K$2*(1+$M$2)^K117*Sheet1!D145*Sheet1!F145/Sheet1!$F$33/(1+$B$1)^E118</f>
        <v>0</v>
      </c>
      <c r="M118" s="6">
        <f>$K$2*(1+$M$2)^K117*Sheet1!D145*Sheet1!F145/Sheet1!$F$33</f>
        <v>0</v>
      </c>
      <c r="N118" s="6">
        <f t="shared" si="7"/>
        <v>36373.904011995197</v>
      </c>
    </row>
    <row r="119" spans="4:14" x14ac:dyDescent="0.3">
      <c r="D119" s="5">
        <f t="shared" si="8"/>
        <v>144</v>
      </c>
      <c r="E119" s="5">
        <f t="shared" si="8"/>
        <v>114</v>
      </c>
      <c r="F119" s="7">
        <f>Sheet1!F146/Sheet1!$F$33*$E$2/(1+$B$1)^E119</f>
        <v>0</v>
      </c>
      <c r="G119" s="5">
        <v>0</v>
      </c>
      <c r="H119" s="5">
        <v>0</v>
      </c>
      <c r="J119" s="5">
        <f t="shared" si="9"/>
        <v>144</v>
      </c>
      <c r="K119" s="5">
        <f t="shared" si="10"/>
        <v>114</v>
      </c>
      <c r="L119" s="6">
        <f>$K$2*(1+$M$2)^K118*Sheet1!D146*Sheet1!F146/Sheet1!$F$33/(1+$B$1)^E119</f>
        <v>0</v>
      </c>
      <c r="M119" s="6">
        <f>$K$2*(1+$M$2)^K118*Sheet1!D146*Sheet1!F146/Sheet1!$F$33</f>
        <v>0</v>
      </c>
      <c r="N119" s="6">
        <f t="shared" si="7"/>
        <v>36373.904011995197</v>
      </c>
    </row>
    <row r="120" spans="4:14" x14ac:dyDescent="0.3">
      <c r="D120" s="5">
        <f t="shared" si="8"/>
        <v>145</v>
      </c>
      <c r="E120" s="5">
        <f t="shared" si="8"/>
        <v>115</v>
      </c>
      <c r="F120" s="7">
        <f>Sheet1!F147/Sheet1!$F$33*$E$2/(1+$B$1)^E120</f>
        <v>0</v>
      </c>
      <c r="G120" s="5">
        <v>0</v>
      </c>
      <c r="H120" s="5">
        <v>0</v>
      </c>
      <c r="J120" s="5">
        <f t="shared" si="9"/>
        <v>145</v>
      </c>
      <c r="K120" s="5">
        <f t="shared" si="10"/>
        <v>115</v>
      </c>
      <c r="L120" s="6">
        <f>$K$2*(1+$M$2)^K119*Sheet1!D147*Sheet1!F147/Sheet1!$F$33/(1+$B$1)^E120</f>
        <v>0</v>
      </c>
      <c r="M120" s="6">
        <f>$K$2*(1+$M$2)^K119*Sheet1!D147*Sheet1!F147/Sheet1!$F$33</f>
        <v>0</v>
      </c>
      <c r="N120" s="6">
        <f t="shared" si="7"/>
        <v>36373.904011995197</v>
      </c>
    </row>
    <row r="121" spans="4:14" x14ac:dyDescent="0.3">
      <c r="D121" s="5">
        <f t="shared" si="8"/>
        <v>146</v>
      </c>
      <c r="E121" s="5">
        <f t="shared" si="8"/>
        <v>116</v>
      </c>
      <c r="F121" s="7">
        <f>Sheet1!F148/Sheet1!$F$33*$E$2/(1+$B$1)^E121</f>
        <v>0</v>
      </c>
      <c r="G121" s="5">
        <v>0</v>
      </c>
      <c r="H121" s="5">
        <v>0</v>
      </c>
      <c r="J121" s="5">
        <f t="shared" si="9"/>
        <v>146</v>
      </c>
      <c r="K121" s="5">
        <f t="shared" si="10"/>
        <v>116</v>
      </c>
      <c r="L121" s="6">
        <f>$K$2*(1+$M$2)^K120*Sheet1!D148*Sheet1!F148/Sheet1!$F$33/(1+$B$1)^E121</f>
        <v>0</v>
      </c>
      <c r="M121" s="6">
        <f>$K$2*(1+$M$2)^K120*Sheet1!D148*Sheet1!F148/Sheet1!$F$33</f>
        <v>0</v>
      </c>
      <c r="N121" s="6">
        <f t="shared" si="7"/>
        <v>36373.904011995197</v>
      </c>
    </row>
    <row r="122" spans="4:14" x14ac:dyDescent="0.3">
      <c r="D122" s="5">
        <f t="shared" si="8"/>
        <v>147</v>
      </c>
      <c r="E122" s="5">
        <f t="shared" si="8"/>
        <v>117</v>
      </c>
      <c r="F122" s="7">
        <f>Sheet1!F149/Sheet1!$F$33*$E$2/(1+$B$1)^E122</f>
        <v>0</v>
      </c>
      <c r="G122" s="5">
        <v>0</v>
      </c>
      <c r="H122" s="5">
        <v>0</v>
      </c>
      <c r="J122" s="5">
        <f t="shared" si="9"/>
        <v>147</v>
      </c>
      <c r="K122" s="5">
        <f t="shared" si="10"/>
        <v>117</v>
      </c>
      <c r="L122" s="6">
        <f>$K$2*(1+$M$2)^K121*Sheet1!D149*Sheet1!F149/Sheet1!$F$33/(1+$B$1)^E122</f>
        <v>0</v>
      </c>
      <c r="M122" s="6">
        <f>$K$2*(1+$M$2)^K121*Sheet1!D149*Sheet1!F149/Sheet1!$F$33</f>
        <v>0</v>
      </c>
      <c r="N122" s="6">
        <f t="shared" si="7"/>
        <v>36373.904011995197</v>
      </c>
    </row>
    <row r="123" spans="4:14" x14ac:dyDescent="0.3">
      <c r="D123" s="5">
        <f t="shared" si="8"/>
        <v>148</v>
      </c>
      <c r="E123" s="5">
        <f t="shared" si="8"/>
        <v>118</v>
      </c>
      <c r="F123" s="7">
        <f>Sheet1!F150/Sheet1!$F$33*$E$2/(1+$B$1)^E123</f>
        <v>0</v>
      </c>
      <c r="G123" s="5">
        <v>0</v>
      </c>
      <c r="H123" s="5">
        <v>0</v>
      </c>
      <c r="J123" s="5">
        <f t="shared" si="9"/>
        <v>148</v>
      </c>
      <c r="K123" s="5">
        <f t="shared" si="10"/>
        <v>118</v>
      </c>
      <c r="L123" s="6">
        <f>$K$2*(1+$M$2)^K122*Sheet1!D150*Sheet1!F150/Sheet1!$F$33/(1+$B$1)^E123</f>
        <v>0</v>
      </c>
      <c r="M123" s="6">
        <f>$K$2*(1+$M$2)^K122*Sheet1!D150*Sheet1!F150/Sheet1!$F$33</f>
        <v>0</v>
      </c>
      <c r="N123" s="6">
        <f t="shared" si="7"/>
        <v>36373.904011995197</v>
      </c>
    </row>
    <row r="124" spans="4:14" x14ac:dyDescent="0.3">
      <c r="D124" s="5">
        <f t="shared" si="8"/>
        <v>149</v>
      </c>
      <c r="E124" s="5">
        <f t="shared" si="8"/>
        <v>119</v>
      </c>
      <c r="F124" s="7">
        <f>Sheet1!F151/Sheet1!$F$33*$E$2/(1+$B$1)^E124</f>
        <v>0</v>
      </c>
      <c r="G124" s="5">
        <v>0</v>
      </c>
      <c r="H124" s="5">
        <v>0</v>
      </c>
      <c r="J124" s="5">
        <f t="shared" si="9"/>
        <v>149</v>
      </c>
      <c r="K124" s="5">
        <f t="shared" si="10"/>
        <v>119</v>
      </c>
      <c r="L124" s="6">
        <f>$K$2*(1+$M$2)^K123*Sheet1!D151*Sheet1!F151/Sheet1!$F$33/(1+$B$1)^E124</f>
        <v>0</v>
      </c>
      <c r="M124" s="6">
        <f>$K$2*(1+$M$2)^K123*Sheet1!D151*Sheet1!F151/Sheet1!$F$33</f>
        <v>0</v>
      </c>
      <c r="N124" s="6">
        <f t="shared" si="7"/>
        <v>36373.904011995197</v>
      </c>
    </row>
    <row r="125" spans="4:14" x14ac:dyDescent="0.3">
      <c r="D125" s="5">
        <f t="shared" si="8"/>
        <v>150</v>
      </c>
      <c r="E125" s="5">
        <f t="shared" si="8"/>
        <v>120</v>
      </c>
      <c r="F125" s="7">
        <f>Sheet1!F152/Sheet1!$F$33*$E$2/(1+$B$1)^E125</f>
        <v>0</v>
      </c>
      <c r="G125" s="5">
        <v>0</v>
      </c>
      <c r="H125" s="5">
        <v>0</v>
      </c>
      <c r="J125" s="5">
        <f t="shared" si="9"/>
        <v>150</v>
      </c>
      <c r="K125" s="5">
        <f t="shared" si="10"/>
        <v>120</v>
      </c>
      <c r="L125" s="6">
        <f>$K$2*(1+$M$2)^K124*Sheet1!D152*Sheet1!F152/Sheet1!$F$33/(1+$B$1)^E125</f>
        <v>0</v>
      </c>
      <c r="M125" s="6">
        <f>$K$2*(1+$M$2)^K124*Sheet1!D152*Sheet1!F152/Sheet1!$F$33</f>
        <v>0</v>
      </c>
      <c r="N125" s="6">
        <f t="shared" si="7"/>
        <v>36373.904011995197</v>
      </c>
    </row>
    <row r="126" spans="4:14" x14ac:dyDescent="0.3">
      <c r="D126" s="5">
        <f t="shared" si="8"/>
        <v>151</v>
      </c>
      <c r="E126" s="5">
        <f t="shared" si="8"/>
        <v>121</v>
      </c>
      <c r="F126" s="7">
        <f>Sheet1!F153/Sheet1!$F$33*$E$2/(1+$B$1)^E126</f>
        <v>0</v>
      </c>
      <c r="G126" s="5">
        <v>0</v>
      </c>
      <c r="H126" s="5">
        <v>0</v>
      </c>
      <c r="J126" s="5">
        <f t="shared" si="9"/>
        <v>151</v>
      </c>
      <c r="K126" s="5">
        <f t="shared" si="10"/>
        <v>121</v>
      </c>
      <c r="L126" s="6">
        <f>$K$2*(1+$M$2)^K125*Sheet1!D153*Sheet1!F153/Sheet1!$F$33/(1+$B$1)^E126</f>
        <v>0</v>
      </c>
      <c r="M126" s="6">
        <f>$K$2*(1+$M$2)^K125*Sheet1!D153*Sheet1!F153/Sheet1!$F$33</f>
        <v>0</v>
      </c>
      <c r="N126" s="6">
        <f t="shared" si="7"/>
        <v>36373.904011995197</v>
      </c>
    </row>
    <row r="127" spans="4:14" x14ac:dyDescent="0.3">
      <c r="D127" s="5">
        <f t="shared" si="8"/>
        <v>152</v>
      </c>
      <c r="E127" s="5">
        <f t="shared" si="8"/>
        <v>122</v>
      </c>
      <c r="F127" s="7">
        <f>Sheet1!F154/Sheet1!$F$33*$E$2/(1+$B$1)^E127</f>
        <v>0</v>
      </c>
      <c r="G127" s="5">
        <v>0</v>
      </c>
      <c r="H127" s="5">
        <v>0</v>
      </c>
      <c r="J127" s="5">
        <f t="shared" si="9"/>
        <v>152</v>
      </c>
      <c r="K127" s="5">
        <f t="shared" si="10"/>
        <v>122</v>
      </c>
      <c r="L127" s="6">
        <f>$K$2*(1+$M$2)^K126*Sheet1!D154*Sheet1!F154/Sheet1!$F$33/(1+$B$1)^E127</f>
        <v>0</v>
      </c>
      <c r="M127" s="6">
        <f>$K$2*(1+$M$2)^K126*Sheet1!D154*Sheet1!F154/Sheet1!$F$33</f>
        <v>0</v>
      </c>
      <c r="N127" s="6">
        <f t="shared" si="7"/>
        <v>36373.904011995197</v>
      </c>
    </row>
    <row r="128" spans="4:14" x14ac:dyDescent="0.3">
      <c r="D128" s="5">
        <f t="shared" si="8"/>
        <v>153</v>
      </c>
      <c r="E128" s="5">
        <f t="shared" si="8"/>
        <v>123</v>
      </c>
      <c r="F128" s="7">
        <f>Sheet1!F155/Sheet1!$F$33*$E$2/(1+$B$1)^E128</f>
        <v>0</v>
      </c>
      <c r="G128" s="5">
        <v>0</v>
      </c>
      <c r="H128" s="5">
        <v>0</v>
      </c>
      <c r="J128" s="5">
        <f t="shared" si="9"/>
        <v>153</v>
      </c>
      <c r="K128" s="5">
        <f t="shared" si="10"/>
        <v>123</v>
      </c>
      <c r="L128" s="6">
        <f>$K$2*(1+$M$2)^K127*Sheet1!D155*Sheet1!F155/Sheet1!$F$33/(1+$B$1)^E128</f>
        <v>0</v>
      </c>
      <c r="M128" s="6">
        <f>$K$2*(1+$M$2)^K127*Sheet1!D155*Sheet1!F155/Sheet1!$F$33</f>
        <v>0</v>
      </c>
      <c r="N128" s="6">
        <f t="shared" si="7"/>
        <v>36373.904011995197</v>
      </c>
    </row>
    <row r="129" spans="4:14" x14ac:dyDescent="0.3">
      <c r="D129" s="5">
        <f t="shared" si="8"/>
        <v>154</v>
      </c>
      <c r="E129" s="5">
        <f t="shared" si="8"/>
        <v>124</v>
      </c>
      <c r="F129" s="7">
        <f>Sheet1!F156/Sheet1!$F$33*$E$2/(1+$B$1)^E129</f>
        <v>0</v>
      </c>
      <c r="G129" s="5">
        <v>0</v>
      </c>
      <c r="H129" s="5">
        <v>0</v>
      </c>
      <c r="J129" s="5">
        <f t="shared" si="9"/>
        <v>154</v>
      </c>
      <c r="K129" s="5">
        <f t="shared" si="10"/>
        <v>124</v>
      </c>
      <c r="L129" s="6">
        <f>$K$2*(1+$M$2)^K128*Sheet1!D156*Sheet1!F156/Sheet1!$F$33/(1+$B$1)^E129</f>
        <v>0</v>
      </c>
      <c r="M129" s="6">
        <f>$K$2*(1+$M$2)^K128*Sheet1!D156*Sheet1!F156/Sheet1!$F$33</f>
        <v>0</v>
      </c>
      <c r="N129" s="6">
        <f t="shared" si="7"/>
        <v>36373.904011995197</v>
      </c>
    </row>
    <row r="130" spans="4:14" x14ac:dyDescent="0.3">
      <c r="D130" s="5">
        <f t="shared" si="8"/>
        <v>155</v>
      </c>
      <c r="E130" s="5">
        <f t="shared" si="8"/>
        <v>125</v>
      </c>
      <c r="F130" s="7">
        <f>Sheet1!F157/Sheet1!$F$33*$E$2/(1+$B$1)^E130</f>
        <v>0</v>
      </c>
      <c r="G130" s="5">
        <v>0</v>
      </c>
      <c r="H130" s="5">
        <v>0</v>
      </c>
      <c r="J130" s="5">
        <f t="shared" si="9"/>
        <v>155</v>
      </c>
      <c r="K130" s="5">
        <f t="shared" si="10"/>
        <v>125</v>
      </c>
      <c r="L130" s="6">
        <f>$K$2*(1+$M$2)^K129*Sheet1!D157*Sheet1!F157/Sheet1!$F$33/(1+$B$1)^E130</f>
        <v>0</v>
      </c>
      <c r="M130" s="6">
        <f>$K$2*(1+$M$2)^K129*Sheet1!D157*Sheet1!F157/Sheet1!$F$33</f>
        <v>0</v>
      </c>
      <c r="N130" s="6">
        <f t="shared" si="7"/>
        <v>36373.904011995197</v>
      </c>
    </row>
    <row r="131" spans="4:14" x14ac:dyDescent="0.3">
      <c r="D131" s="5">
        <f t="shared" si="8"/>
        <v>156</v>
      </c>
      <c r="E131" s="5">
        <f t="shared" si="8"/>
        <v>126</v>
      </c>
      <c r="F131" s="7">
        <f>Sheet1!F158/Sheet1!$F$33*$E$2/(1+$B$1)^E131</f>
        <v>0</v>
      </c>
      <c r="G131" s="5">
        <v>0</v>
      </c>
      <c r="H131" s="5">
        <v>0</v>
      </c>
      <c r="J131" s="5">
        <f t="shared" si="9"/>
        <v>156</v>
      </c>
      <c r="K131" s="5">
        <f t="shared" si="10"/>
        <v>126</v>
      </c>
      <c r="L131" s="6">
        <f>$K$2*(1+$M$2)^K130*Sheet1!D158*Sheet1!F158/Sheet1!$F$33/(1+$B$1)^E131</f>
        <v>0</v>
      </c>
      <c r="M131" s="6">
        <f>$K$2*(1+$M$2)^K130*Sheet1!D158*Sheet1!F158/Sheet1!$F$33</f>
        <v>0</v>
      </c>
      <c r="N131" s="6">
        <f t="shared" si="7"/>
        <v>36373.904011995197</v>
      </c>
    </row>
    <row r="132" spans="4:14" x14ac:dyDescent="0.3">
      <c r="D132" s="5">
        <f t="shared" si="8"/>
        <v>157</v>
      </c>
      <c r="E132" s="5">
        <f t="shared" si="8"/>
        <v>127</v>
      </c>
      <c r="F132" s="7">
        <f>Sheet1!F159/Sheet1!$F$33*$E$2/(1+$B$1)^E132</f>
        <v>0</v>
      </c>
      <c r="G132" s="5">
        <v>0</v>
      </c>
      <c r="H132" s="5">
        <v>0</v>
      </c>
      <c r="J132" s="5">
        <f t="shared" si="9"/>
        <v>157</v>
      </c>
      <c r="K132" s="5">
        <f t="shared" si="10"/>
        <v>127</v>
      </c>
      <c r="L132" s="6">
        <f>$K$2*(1+$M$2)^K131*Sheet1!D159*Sheet1!F159/Sheet1!$F$33/(1+$B$1)^E132</f>
        <v>0</v>
      </c>
      <c r="M132" s="6">
        <f>$K$2*(1+$M$2)^K131*Sheet1!D159*Sheet1!F159/Sheet1!$F$33</f>
        <v>0</v>
      </c>
      <c r="N132" s="6">
        <f t="shared" si="7"/>
        <v>36373.904011995197</v>
      </c>
    </row>
    <row r="133" spans="4:14" x14ac:dyDescent="0.3">
      <c r="D133" s="5">
        <f t="shared" si="8"/>
        <v>158</v>
      </c>
      <c r="E133" s="5">
        <f t="shared" si="8"/>
        <v>128</v>
      </c>
      <c r="F133" s="7">
        <f>Sheet1!F160/Sheet1!$F$33*$E$2/(1+$B$1)^E133</f>
        <v>0</v>
      </c>
      <c r="G133" s="5">
        <v>0</v>
      </c>
      <c r="H133" s="5">
        <v>0</v>
      </c>
      <c r="J133" s="5">
        <f t="shared" si="9"/>
        <v>158</v>
      </c>
      <c r="K133" s="5">
        <f t="shared" si="10"/>
        <v>128</v>
      </c>
      <c r="L133" s="6">
        <f>$K$2*(1+$M$2)^K132*Sheet1!D160*Sheet1!F160/Sheet1!$F$33/(1+$B$1)^E133</f>
        <v>0</v>
      </c>
      <c r="M133" s="6">
        <f>$K$2*(1+$M$2)^K132*Sheet1!D160*Sheet1!F160/Sheet1!$F$33</f>
        <v>0</v>
      </c>
      <c r="N133" s="6">
        <f t="shared" si="7"/>
        <v>36373.904011995197</v>
      </c>
    </row>
    <row r="134" spans="4:14" x14ac:dyDescent="0.3">
      <c r="D134" s="5">
        <f t="shared" si="8"/>
        <v>159</v>
      </c>
      <c r="E134" s="5">
        <f t="shared" si="8"/>
        <v>129</v>
      </c>
      <c r="F134" s="7">
        <f>Sheet1!F161/Sheet1!$F$33*$E$2/(1+$B$1)^E134</f>
        <v>0</v>
      </c>
      <c r="G134" s="5">
        <v>0</v>
      </c>
      <c r="H134" s="5">
        <v>0</v>
      </c>
      <c r="J134" s="5">
        <f t="shared" si="9"/>
        <v>159</v>
      </c>
      <c r="K134" s="5">
        <f t="shared" si="10"/>
        <v>129</v>
      </c>
      <c r="L134" s="6">
        <f>$K$2*(1+$M$2)^K133*Sheet1!D161*Sheet1!F161/Sheet1!$F$33/(1+$B$1)^E134</f>
        <v>0</v>
      </c>
      <c r="M134" s="6">
        <f>$K$2*(1+$M$2)^K133*Sheet1!D161*Sheet1!F161/Sheet1!$F$33</f>
        <v>0</v>
      </c>
      <c r="N134" s="6">
        <f t="shared" si="7"/>
        <v>36373.904011995197</v>
      </c>
    </row>
    <row r="135" spans="4:14" x14ac:dyDescent="0.3">
      <c r="D135" s="5">
        <f t="shared" si="8"/>
        <v>160</v>
      </c>
      <c r="E135" s="5">
        <f t="shared" si="8"/>
        <v>130</v>
      </c>
      <c r="F135" s="7">
        <f>Sheet1!F162/Sheet1!$F$33*$E$2/(1+$B$1)^E135</f>
        <v>0</v>
      </c>
      <c r="G135" s="5">
        <v>0</v>
      </c>
      <c r="H135" s="5">
        <v>0</v>
      </c>
      <c r="J135" s="5">
        <f t="shared" si="9"/>
        <v>160</v>
      </c>
      <c r="K135" s="5">
        <f t="shared" si="10"/>
        <v>130</v>
      </c>
      <c r="L135" s="6">
        <f>$K$2*(1+$M$2)^K134*Sheet1!D162*Sheet1!F162/Sheet1!$F$33/(1+$B$1)^E135</f>
        <v>0</v>
      </c>
      <c r="M135" s="6">
        <f>$K$2*(1+$M$2)^K134*Sheet1!D162*Sheet1!F162/Sheet1!$F$33</f>
        <v>0</v>
      </c>
      <c r="N135" s="6">
        <f t="shared" ref="N135:N165" si="11">$K$2*(1+$M$2)^K134</f>
        <v>36373.904011995197</v>
      </c>
    </row>
    <row r="136" spans="4:14" x14ac:dyDescent="0.3">
      <c r="D136" s="5">
        <f t="shared" ref="D136:E165" si="12">D135+1</f>
        <v>161</v>
      </c>
      <c r="E136" s="5">
        <f t="shared" si="12"/>
        <v>131</v>
      </c>
      <c r="F136" s="7">
        <f>Sheet1!F163/Sheet1!$F$33*$E$2/(1+$B$1)^E136</f>
        <v>0</v>
      </c>
      <c r="G136" s="5">
        <v>0</v>
      </c>
      <c r="H136" s="5">
        <v>0</v>
      </c>
      <c r="J136" s="5">
        <f t="shared" ref="J136:J165" si="13">J135+1</f>
        <v>161</v>
      </c>
      <c r="K136" s="5">
        <f t="shared" ref="K136:K165" si="14">K135+1</f>
        <v>131</v>
      </c>
      <c r="L136" s="6">
        <f>$K$2*(1+$M$2)^K135*Sheet1!D163*Sheet1!F163/Sheet1!$F$33/(1+$B$1)^E136</f>
        <v>0</v>
      </c>
      <c r="M136" s="6">
        <f>$K$2*(1+$M$2)^K135*Sheet1!D163*Sheet1!F163/Sheet1!$F$33</f>
        <v>0</v>
      </c>
      <c r="N136" s="6">
        <f t="shared" si="11"/>
        <v>36373.904011995197</v>
      </c>
    </row>
    <row r="137" spans="4:14" x14ac:dyDescent="0.3">
      <c r="D137" s="5">
        <f t="shared" si="12"/>
        <v>162</v>
      </c>
      <c r="E137" s="5">
        <f t="shared" si="12"/>
        <v>132</v>
      </c>
      <c r="F137" s="7">
        <f>Sheet1!F164/Sheet1!$F$33*$E$2/(1+$B$1)^E137</f>
        <v>0</v>
      </c>
      <c r="G137" s="5">
        <v>0</v>
      </c>
      <c r="H137" s="5">
        <v>0</v>
      </c>
      <c r="J137" s="5">
        <f t="shared" si="13"/>
        <v>162</v>
      </c>
      <c r="K137" s="5">
        <f t="shared" si="14"/>
        <v>132</v>
      </c>
      <c r="L137" s="6">
        <f>$K$2*(1+$M$2)^K136*Sheet1!D164*Sheet1!F164/Sheet1!$F$33/(1+$B$1)^E137</f>
        <v>0</v>
      </c>
      <c r="M137" s="6">
        <f>$K$2*(1+$M$2)^K136*Sheet1!D164*Sheet1!F164/Sheet1!$F$33</f>
        <v>0</v>
      </c>
      <c r="N137" s="6">
        <f t="shared" si="11"/>
        <v>36373.904011995197</v>
      </c>
    </row>
    <row r="138" spans="4:14" x14ac:dyDescent="0.3">
      <c r="D138" s="5">
        <f t="shared" si="12"/>
        <v>163</v>
      </c>
      <c r="E138" s="5">
        <f t="shared" si="12"/>
        <v>133</v>
      </c>
      <c r="F138" s="7">
        <f>Sheet1!F165/Sheet1!$F$33*$E$2/(1+$B$1)^E138</f>
        <v>0</v>
      </c>
      <c r="G138" s="5">
        <v>0</v>
      </c>
      <c r="H138" s="5">
        <v>0</v>
      </c>
      <c r="J138" s="5">
        <f t="shared" si="13"/>
        <v>163</v>
      </c>
      <c r="K138" s="5">
        <f t="shared" si="14"/>
        <v>133</v>
      </c>
      <c r="L138" s="6">
        <f>$K$2*(1+$M$2)^K137*Sheet1!D165*Sheet1!F165/Sheet1!$F$33/(1+$B$1)^E138</f>
        <v>0</v>
      </c>
      <c r="M138" s="6">
        <f>$K$2*(1+$M$2)^K137*Sheet1!D165*Sheet1!F165/Sheet1!$F$33</f>
        <v>0</v>
      </c>
      <c r="N138" s="6">
        <f t="shared" si="11"/>
        <v>36373.904011995197</v>
      </c>
    </row>
    <row r="139" spans="4:14" x14ac:dyDescent="0.3">
      <c r="D139" s="5">
        <f t="shared" si="12"/>
        <v>164</v>
      </c>
      <c r="E139" s="5">
        <f t="shared" si="12"/>
        <v>134</v>
      </c>
      <c r="F139" s="7">
        <f>Sheet1!F166/Sheet1!$F$33*$E$2/(1+$B$1)^E139</f>
        <v>0</v>
      </c>
      <c r="G139" s="5">
        <v>0</v>
      </c>
      <c r="H139" s="5">
        <v>0</v>
      </c>
      <c r="J139" s="5">
        <f t="shared" si="13"/>
        <v>164</v>
      </c>
      <c r="K139" s="5">
        <f t="shared" si="14"/>
        <v>134</v>
      </c>
      <c r="L139" s="6">
        <f>$K$2*(1+$M$2)^K138*Sheet1!D166*Sheet1!F166/Sheet1!$F$33/(1+$B$1)^E139</f>
        <v>0</v>
      </c>
      <c r="M139" s="6">
        <f>$K$2*(1+$M$2)^K138*Sheet1!D166*Sheet1!F166/Sheet1!$F$33</f>
        <v>0</v>
      </c>
      <c r="N139" s="6">
        <f t="shared" si="11"/>
        <v>36373.904011995197</v>
      </c>
    </row>
    <row r="140" spans="4:14" x14ac:dyDescent="0.3">
      <c r="D140" s="5">
        <f t="shared" si="12"/>
        <v>165</v>
      </c>
      <c r="E140" s="5">
        <f t="shared" si="12"/>
        <v>135</v>
      </c>
      <c r="F140" s="7">
        <f>Sheet1!F167/Sheet1!$F$33*$E$2/(1+$B$1)^E140</f>
        <v>0</v>
      </c>
      <c r="G140" s="5">
        <v>0</v>
      </c>
      <c r="H140" s="5">
        <v>0</v>
      </c>
      <c r="J140" s="5">
        <f t="shared" si="13"/>
        <v>165</v>
      </c>
      <c r="K140" s="5">
        <f t="shared" si="14"/>
        <v>135</v>
      </c>
      <c r="L140" s="6">
        <f>$K$2*(1+$M$2)^K139*Sheet1!D167*Sheet1!F167/Sheet1!$F$33/(1+$B$1)^E140</f>
        <v>0</v>
      </c>
      <c r="M140" s="6">
        <f>$K$2*(1+$M$2)^K139*Sheet1!D167*Sheet1!F167/Sheet1!$F$33</f>
        <v>0</v>
      </c>
      <c r="N140" s="6">
        <f t="shared" si="11"/>
        <v>36373.904011995197</v>
      </c>
    </row>
    <row r="141" spans="4:14" x14ac:dyDescent="0.3">
      <c r="D141" s="5">
        <f t="shared" si="12"/>
        <v>166</v>
      </c>
      <c r="E141" s="5">
        <f t="shared" si="12"/>
        <v>136</v>
      </c>
      <c r="F141" s="7">
        <f>Sheet1!F168/Sheet1!$F$33*$E$2/(1+$B$1)^E141</f>
        <v>0</v>
      </c>
      <c r="G141" s="5">
        <v>0</v>
      </c>
      <c r="H141" s="5">
        <v>0</v>
      </c>
      <c r="J141" s="5">
        <f t="shared" si="13"/>
        <v>166</v>
      </c>
      <c r="K141" s="5">
        <f t="shared" si="14"/>
        <v>136</v>
      </c>
      <c r="L141" s="6">
        <f>$K$2*(1+$M$2)^K140*Sheet1!D168*Sheet1!F168/Sheet1!$F$33/(1+$B$1)^E141</f>
        <v>0</v>
      </c>
      <c r="M141" s="6">
        <f>$K$2*(1+$M$2)^K140*Sheet1!D168*Sheet1!F168/Sheet1!$F$33</f>
        <v>0</v>
      </c>
      <c r="N141" s="6">
        <f t="shared" si="11"/>
        <v>36373.904011995197</v>
      </c>
    </row>
    <row r="142" spans="4:14" x14ac:dyDescent="0.3">
      <c r="D142" s="5">
        <f t="shared" si="12"/>
        <v>167</v>
      </c>
      <c r="E142" s="5">
        <f t="shared" si="12"/>
        <v>137</v>
      </c>
      <c r="F142" s="7">
        <f>Sheet1!F169/Sheet1!$F$33*$E$2/(1+$B$1)^E142</f>
        <v>0</v>
      </c>
      <c r="G142" s="5">
        <v>0</v>
      </c>
      <c r="H142" s="5">
        <v>0</v>
      </c>
      <c r="J142" s="5">
        <f t="shared" si="13"/>
        <v>167</v>
      </c>
      <c r="K142" s="5">
        <f t="shared" si="14"/>
        <v>137</v>
      </c>
      <c r="L142" s="6">
        <f>$K$2*(1+$M$2)^K141*Sheet1!D169*Sheet1!F169/Sheet1!$F$33/(1+$B$1)^E142</f>
        <v>0</v>
      </c>
      <c r="M142" s="6">
        <f>$K$2*(1+$M$2)^K141*Sheet1!D169*Sheet1!F169/Sheet1!$F$33</f>
        <v>0</v>
      </c>
      <c r="N142" s="6">
        <f t="shared" si="11"/>
        <v>36373.904011995197</v>
      </c>
    </row>
    <row r="143" spans="4:14" x14ac:dyDescent="0.3">
      <c r="D143" s="5">
        <f t="shared" si="12"/>
        <v>168</v>
      </c>
      <c r="E143" s="5">
        <f t="shared" si="12"/>
        <v>138</v>
      </c>
      <c r="F143" s="7">
        <f>Sheet1!F170/Sheet1!$F$33*$E$2/(1+$B$1)^E143</f>
        <v>0</v>
      </c>
      <c r="G143" s="5">
        <v>0</v>
      </c>
      <c r="H143" s="5">
        <v>0</v>
      </c>
      <c r="J143" s="5">
        <f t="shared" si="13"/>
        <v>168</v>
      </c>
      <c r="K143" s="5">
        <f t="shared" si="14"/>
        <v>138</v>
      </c>
      <c r="L143" s="6">
        <f>$K$2*(1+$M$2)^K142*Sheet1!D170*Sheet1!F170/Sheet1!$F$33/(1+$B$1)^E143</f>
        <v>0</v>
      </c>
      <c r="M143" s="6">
        <f>$K$2*(1+$M$2)^K142*Sheet1!D170*Sheet1!F170/Sheet1!$F$33</f>
        <v>0</v>
      </c>
      <c r="N143" s="6">
        <f t="shared" si="11"/>
        <v>36373.904011995197</v>
      </c>
    </row>
    <row r="144" spans="4:14" x14ac:dyDescent="0.3">
      <c r="D144" s="5">
        <f t="shared" si="12"/>
        <v>169</v>
      </c>
      <c r="E144" s="5">
        <f t="shared" si="12"/>
        <v>139</v>
      </c>
      <c r="F144" s="7">
        <f>Sheet1!F171/Sheet1!$F$33*$E$2/(1+$B$1)^E144</f>
        <v>0</v>
      </c>
      <c r="G144" s="5">
        <v>0</v>
      </c>
      <c r="H144" s="5">
        <v>0</v>
      </c>
      <c r="J144" s="5">
        <f t="shared" si="13"/>
        <v>169</v>
      </c>
      <c r="K144" s="5">
        <f t="shared" si="14"/>
        <v>139</v>
      </c>
      <c r="L144" s="6">
        <f>$K$2*(1+$M$2)^K143*Sheet1!D171*Sheet1!F171/Sheet1!$F$33/(1+$B$1)^E144</f>
        <v>0</v>
      </c>
      <c r="M144" s="6">
        <f>$K$2*(1+$M$2)^K143*Sheet1!D171*Sheet1!F171/Sheet1!$F$33</f>
        <v>0</v>
      </c>
      <c r="N144" s="6">
        <f t="shared" si="11"/>
        <v>36373.904011995197</v>
      </c>
    </row>
    <row r="145" spans="4:14" x14ac:dyDescent="0.3">
      <c r="D145" s="5">
        <f t="shared" si="12"/>
        <v>170</v>
      </c>
      <c r="E145" s="5">
        <f t="shared" si="12"/>
        <v>140</v>
      </c>
      <c r="F145" s="7">
        <f>Sheet1!F172/Sheet1!$F$33*$E$2/(1+$B$1)^E145</f>
        <v>0</v>
      </c>
      <c r="G145" s="5">
        <v>0</v>
      </c>
      <c r="H145" s="5">
        <v>0</v>
      </c>
      <c r="J145" s="5">
        <f t="shared" si="13"/>
        <v>170</v>
      </c>
      <c r="K145" s="5">
        <f t="shared" si="14"/>
        <v>140</v>
      </c>
      <c r="L145" s="6">
        <f>$K$2*(1+$M$2)^K144*Sheet1!D172*Sheet1!F172/Sheet1!$F$33/(1+$B$1)^E145</f>
        <v>0</v>
      </c>
      <c r="M145" s="6">
        <f>$K$2*(1+$M$2)^K144*Sheet1!D172*Sheet1!F172/Sheet1!$F$33</f>
        <v>0</v>
      </c>
      <c r="N145" s="6">
        <f t="shared" si="11"/>
        <v>36373.904011995197</v>
      </c>
    </row>
    <row r="146" spans="4:14" x14ac:dyDescent="0.3">
      <c r="D146" s="5">
        <f t="shared" si="12"/>
        <v>171</v>
      </c>
      <c r="E146" s="5">
        <f t="shared" si="12"/>
        <v>141</v>
      </c>
      <c r="F146" s="7">
        <f>Sheet1!F173/Sheet1!$F$33*$E$2/(1+$B$1)^E146</f>
        <v>0</v>
      </c>
      <c r="G146" s="5">
        <v>0</v>
      </c>
      <c r="H146" s="5">
        <v>0</v>
      </c>
      <c r="J146" s="5">
        <f t="shared" si="13"/>
        <v>171</v>
      </c>
      <c r="K146" s="5">
        <f t="shared" si="14"/>
        <v>141</v>
      </c>
      <c r="L146" s="6">
        <f>$K$2*(1+$M$2)^K145*Sheet1!D173*Sheet1!F173/Sheet1!$F$33/(1+$B$1)^E146</f>
        <v>0</v>
      </c>
      <c r="M146" s="6">
        <f>$K$2*(1+$M$2)^K145*Sheet1!D173*Sheet1!F173/Sheet1!$F$33</f>
        <v>0</v>
      </c>
      <c r="N146" s="6">
        <f t="shared" si="11"/>
        <v>36373.904011995197</v>
      </c>
    </row>
    <row r="147" spans="4:14" x14ac:dyDescent="0.3">
      <c r="D147" s="5">
        <f t="shared" si="12"/>
        <v>172</v>
      </c>
      <c r="E147" s="5">
        <f t="shared" si="12"/>
        <v>142</v>
      </c>
      <c r="F147" s="7">
        <f>Sheet1!F174/Sheet1!$F$33*$E$2/(1+$B$1)^E147</f>
        <v>0</v>
      </c>
      <c r="G147" s="5">
        <v>0</v>
      </c>
      <c r="H147" s="5">
        <v>0</v>
      </c>
      <c r="J147" s="5">
        <f t="shared" si="13"/>
        <v>172</v>
      </c>
      <c r="K147" s="5">
        <f t="shared" si="14"/>
        <v>142</v>
      </c>
      <c r="L147" s="6">
        <f>$K$2*(1+$M$2)^K146*Sheet1!D174*Sheet1!F174/Sheet1!$F$33/(1+$B$1)^E147</f>
        <v>0</v>
      </c>
      <c r="M147" s="6">
        <f>$K$2*(1+$M$2)^K146*Sheet1!D174*Sheet1!F174/Sheet1!$F$33</f>
        <v>0</v>
      </c>
      <c r="N147" s="6">
        <f t="shared" si="11"/>
        <v>36373.904011995197</v>
      </c>
    </row>
    <row r="148" spans="4:14" x14ac:dyDescent="0.3">
      <c r="D148" s="5">
        <f t="shared" si="12"/>
        <v>173</v>
      </c>
      <c r="E148" s="5">
        <f t="shared" si="12"/>
        <v>143</v>
      </c>
      <c r="F148" s="7">
        <f>Sheet1!F175/Sheet1!$F$33*$E$2/(1+$B$1)^E148</f>
        <v>0</v>
      </c>
      <c r="G148" s="5">
        <v>0</v>
      </c>
      <c r="H148" s="5">
        <v>0</v>
      </c>
      <c r="J148" s="5">
        <f t="shared" si="13"/>
        <v>173</v>
      </c>
      <c r="K148" s="5">
        <f t="shared" si="14"/>
        <v>143</v>
      </c>
      <c r="L148" s="6">
        <f>$K$2*(1+$M$2)^K147*Sheet1!D175*Sheet1!F175/Sheet1!$F$33/(1+$B$1)^E148</f>
        <v>0</v>
      </c>
      <c r="M148" s="6">
        <f>$K$2*(1+$M$2)^K147*Sheet1!D175*Sheet1!F175/Sheet1!$F$33</f>
        <v>0</v>
      </c>
      <c r="N148" s="6">
        <f t="shared" si="11"/>
        <v>36373.904011995197</v>
      </c>
    </row>
    <row r="149" spans="4:14" x14ac:dyDescent="0.3">
      <c r="D149" s="5">
        <f t="shared" si="12"/>
        <v>174</v>
      </c>
      <c r="E149" s="5">
        <f t="shared" si="12"/>
        <v>144</v>
      </c>
      <c r="F149" s="7">
        <f>Sheet1!F176/Sheet1!$F$33*$E$2/(1+$B$1)^E149</f>
        <v>0</v>
      </c>
      <c r="G149" s="5">
        <v>0</v>
      </c>
      <c r="H149" s="5">
        <v>0</v>
      </c>
      <c r="J149" s="5">
        <f t="shared" si="13"/>
        <v>174</v>
      </c>
      <c r="K149" s="5">
        <f t="shared" si="14"/>
        <v>144</v>
      </c>
      <c r="L149" s="6">
        <f>$K$2*(1+$M$2)^K148*Sheet1!D176*Sheet1!F176/Sheet1!$F$33/(1+$B$1)^E149</f>
        <v>0</v>
      </c>
      <c r="M149" s="6">
        <f>$K$2*(1+$M$2)^K148*Sheet1!D176*Sheet1!F176/Sheet1!$F$33</f>
        <v>0</v>
      </c>
      <c r="N149" s="6">
        <f t="shared" si="11"/>
        <v>36373.904011995197</v>
      </c>
    </row>
    <row r="150" spans="4:14" x14ac:dyDescent="0.3">
      <c r="D150" s="5">
        <f t="shared" si="12"/>
        <v>175</v>
      </c>
      <c r="E150" s="5">
        <f t="shared" si="12"/>
        <v>145</v>
      </c>
      <c r="F150" s="7">
        <f>Sheet1!F177/Sheet1!$F$33*$E$2/(1+$B$1)^E150</f>
        <v>0</v>
      </c>
      <c r="G150" s="5">
        <v>0</v>
      </c>
      <c r="H150" s="5">
        <v>0</v>
      </c>
      <c r="J150" s="5">
        <f t="shared" si="13"/>
        <v>175</v>
      </c>
      <c r="K150" s="5">
        <f t="shared" si="14"/>
        <v>145</v>
      </c>
      <c r="L150" s="6">
        <f>$K$2*(1+$M$2)^K149*Sheet1!D177*Sheet1!F177/Sheet1!$F$33/(1+$B$1)^E150</f>
        <v>0</v>
      </c>
      <c r="M150" s="6">
        <f>$K$2*(1+$M$2)^K149*Sheet1!D177*Sheet1!F177/Sheet1!$F$33</f>
        <v>0</v>
      </c>
      <c r="N150" s="6">
        <f t="shared" si="11"/>
        <v>36373.904011995197</v>
      </c>
    </row>
    <row r="151" spans="4:14" x14ac:dyDescent="0.3">
      <c r="D151" s="5">
        <f t="shared" si="12"/>
        <v>176</v>
      </c>
      <c r="E151" s="5">
        <f t="shared" si="12"/>
        <v>146</v>
      </c>
      <c r="F151" s="7">
        <f>Sheet1!F178/Sheet1!$F$33*$E$2/(1+$B$1)^E151</f>
        <v>0</v>
      </c>
      <c r="G151" s="5">
        <v>0</v>
      </c>
      <c r="H151" s="5">
        <v>0</v>
      </c>
      <c r="J151" s="5">
        <f t="shared" si="13"/>
        <v>176</v>
      </c>
      <c r="K151" s="5">
        <f t="shared" si="14"/>
        <v>146</v>
      </c>
      <c r="L151" s="6">
        <f>$K$2*(1+$M$2)^K150*Sheet1!D178*Sheet1!F178/Sheet1!$F$33/(1+$B$1)^E151</f>
        <v>0</v>
      </c>
      <c r="M151" s="6">
        <f>$K$2*(1+$M$2)^K150*Sheet1!D178*Sheet1!F178/Sheet1!$F$33</f>
        <v>0</v>
      </c>
      <c r="N151" s="6">
        <f t="shared" si="11"/>
        <v>36373.904011995197</v>
      </c>
    </row>
    <row r="152" spans="4:14" x14ac:dyDescent="0.3">
      <c r="D152" s="5">
        <f t="shared" si="12"/>
        <v>177</v>
      </c>
      <c r="E152" s="5">
        <f t="shared" si="12"/>
        <v>147</v>
      </c>
      <c r="F152" s="7">
        <f>Sheet1!F179/Sheet1!$F$33*$E$2/(1+$B$1)^E152</f>
        <v>0</v>
      </c>
      <c r="G152" s="5">
        <v>0</v>
      </c>
      <c r="H152" s="5">
        <v>0</v>
      </c>
      <c r="J152" s="5">
        <f t="shared" si="13"/>
        <v>177</v>
      </c>
      <c r="K152" s="5">
        <f t="shared" si="14"/>
        <v>147</v>
      </c>
      <c r="L152" s="6">
        <f>$K$2*(1+$M$2)^K151*Sheet1!D179*Sheet1!F179/Sheet1!$F$33/(1+$B$1)^E152</f>
        <v>0</v>
      </c>
      <c r="M152" s="6">
        <f>$K$2*(1+$M$2)^K151*Sheet1!D179*Sheet1!F179/Sheet1!$F$33</f>
        <v>0</v>
      </c>
      <c r="N152" s="6">
        <f t="shared" si="11"/>
        <v>36373.904011995197</v>
      </c>
    </row>
    <row r="153" spans="4:14" x14ac:dyDescent="0.3">
      <c r="D153" s="5">
        <f t="shared" si="12"/>
        <v>178</v>
      </c>
      <c r="E153" s="5">
        <f t="shared" si="12"/>
        <v>148</v>
      </c>
      <c r="F153" s="7">
        <f>Sheet1!F180/Sheet1!$F$33*$E$2/(1+$B$1)^E153</f>
        <v>0</v>
      </c>
      <c r="G153" s="5">
        <v>0</v>
      </c>
      <c r="H153" s="5">
        <v>0</v>
      </c>
      <c r="J153" s="5">
        <f t="shared" si="13"/>
        <v>178</v>
      </c>
      <c r="K153" s="5">
        <f t="shared" si="14"/>
        <v>148</v>
      </c>
      <c r="L153" s="6">
        <f>$K$2*(1+$M$2)^K152*Sheet1!D180*Sheet1!F180/Sheet1!$F$33/(1+$B$1)^E153</f>
        <v>0</v>
      </c>
      <c r="M153" s="6">
        <f>$K$2*(1+$M$2)^K152*Sheet1!D180*Sheet1!F180/Sheet1!$F$33</f>
        <v>0</v>
      </c>
      <c r="N153" s="6">
        <f t="shared" si="11"/>
        <v>36373.904011995197</v>
      </c>
    </row>
    <row r="154" spans="4:14" x14ac:dyDescent="0.3">
      <c r="D154" s="5">
        <f t="shared" si="12"/>
        <v>179</v>
      </c>
      <c r="E154" s="5">
        <f t="shared" si="12"/>
        <v>149</v>
      </c>
      <c r="F154" s="7">
        <f>Sheet1!F181/Sheet1!$F$33*$E$2/(1+$B$1)^E154</f>
        <v>0</v>
      </c>
      <c r="G154" s="5">
        <v>0</v>
      </c>
      <c r="H154" s="5">
        <v>0</v>
      </c>
      <c r="J154" s="5">
        <f t="shared" si="13"/>
        <v>179</v>
      </c>
      <c r="K154" s="5">
        <f t="shared" si="14"/>
        <v>149</v>
      </c>
      <c r="L154" s="6">
        <f>$K$2*(1+$M$2)^K153*Sheet1!D181*Sheet1!F181/Sheet1!$F$33/(1+$B$1)^E154</f>
        <v>0</v>
      </c>
      <c r="M154" s="6">
        <f>$K$2*(1+$M$2)^K153*Sheet1!D181*Sheet1!F181/Sheet1!$F$33</f>
        <v>0</v>
      </c>
      <c r="N154" s="6">
        <f t="shared" si="11"/>
        <v>36373.904011995197</v>
      </c>
    </row>
    <row r="155" spans="4:14" x14ac:dyDescent="0.3">
      <c r="D155" s="5">
        <f t="shared" si="12"/>
        <v>180</v>
      </c>
      <c r="E155" s="5">
        <f t="shared" si="12"/>
        <v>150</v>
      </c>
      <c r="F155" s="7">
        <f>Sheet1!F182/Sheet1!$F$33*$E$2/(1+$B$1)^E155</f>
        <v>0</v>
      </c>
      <c r="G155" s="5">
        <v>0</v>
      </c>
      <c r="H155" s="5">
        <v>0</v>
      </c>
      <c r="J155" s="5">
        <f t="shared" si="13"/>
        <v>180</v>
      </c>
      <c r="K155" s="5">
        <f t="shared" si="14"/>
        <v>150</v>
      </c>
      <c r="L155" s="6">
        <f>$K$2*(1+$M$2)^K154*Sheet1!D182*Sheet1!F182/Sheet1!$F$33/(1+$B$1)^E155</f>
        <v>0</v>
      </c>
      <c r="M155" s="6">
        <f>$K$2*(1+$M$2)^K154*Sheet1!D182*Sheet1!F182/Sheet1!$F$33</f>
        <v>0</v>
      </c>
      <c r="N155" s="6">
        <f t="shared" si="11"/>
        <v>36373.904011995197</v>
      </c>
    </row>
    <row r="156" spans="4:14" x14ac:dyDescent="0.3">
      <c r="D156" s="5">
        <f t="shared" si="12"/>
        <v>181</v>
      </c>
      <c r="E156" s="5">
        <f t="shared" si="12"/>
        <v>151</v>
      </c>
      <c r="F156" s="7">
        <f>Sheet1!F183/Sheet1!$F$33*$E$2/(1+$B$1)^E156</f>
        <v>0</v>
      </c>
      <c r="G156" s="5">
        <v>0</v>
      </c>
      <c r="H156" s="5">
        <v>0</v>
      </c>
      <c r="J156" s="5">
        <f t="shared" si="13"/>
        <v>181</v>
      </c>
      <c r="K156" s="5">
        <f t="shared" si="14"/>
        <v>151</v>
      </c>
      <c r="L156" s="6">
        <f>$K$2*(1+$M$2)^K155*Sheet1!D183*Sheet1!F183/Sheet1!$F$33/(1+$B$1)^E156</f>
        <v>0</v>
      </c>
      <c r="M156" s="6">
        <f>$K$2*(1+$M$2)^K155*Sheet1!D183*Sheet1!F183/Sheet1!$F$33</f>
        <v>0</v>
      </c>
      <c r="N156" s="6">
        <f t="shared" si="11"/>
        <v>36373.904011995197</v>
      </c>
    </row>
    <row r="157" spans="4:14" x14ac:dyDescent="0.3">
      <c r="D157" s="5">
        <f t="shared" si="12"/>
        <v>182</v>
      </c>
      <c r="E157" s="5">
        <f t="shared" si="12"/>
        <v>152</v>
      </c>
      <c r="F157" s="7">
        <f>Sheet1!F184/Sheet1!$F$33*$E$2/(1+$B$1)^E157</f>
        <v>0</v>
      </c>
      <c r="G157" s="5">
        <v>0</v>
      </c>
      <c r="H157" s="5">
        <v>0</v>
      </c>
      <c r="J157" s="5">
        <f t="shared" si="13"/>
        <v>182</v>
      </c>
      <c r="K157" s="5">
        <f t="shared" si="14"/>
        <v>152</v>
      </c>
      <c r="L157" s="6">
        <f>$K$2*(1+$M$2)^K156*Sheet1!D184*Sheet1!F184/Sheet1!$F$33/(1+$B$1)^E157</f>
        <v>0</v>
      </c>
      <c r="M157" s="6">
        <f>$K$2*(1+$M$2)^K156*Sheet1!D184*Sheet1!F184/Sheet1!$F$33</f>
        <v>0</v>
      </c>
      <c r="N157" s="6">
        <f t="shared" si="11"/>
        <v>36373.904011995197</v>
      </c>
    </row>
    <row r="158" spans="4:14" x14ac:dyDescent="0.3">
      <c r="D158" s="5">
        <f t="shared" si="12"/>
        <v>183</v>
      </c>
      <c r="E158" s="5">
        <f t="shared" si="12"/>
        <v>153</v>
      </c>
      <c r="F158" s="7">
        <f>Sheet1!F185/Sheet1!$F$33*$E$2/(1+$B$1)^E158</f>
        <v>0</v>
      </c>
      <c r="G158" s="5">
        <v>0</v>
      </c>
      <c r="H158" s="5">
        <v>0</v>
      </c>
      <c r="J158" s="5">
        <f t="shared" si="13"/>
        <v>183</v>
      </c>
      <c r="K158" s="5">
        <f t="shared" si="14"/>
        <v>153</v>
      </c>
      <c r="L158" s="6">
        <f>$K$2*(1+$M$2)^K157*Sheet1!D185*Sheet1!F185/Sheet1!$F$33/(1+$B$1)^E158</f>
        <v>0</v>
      </c>
      <c r="M158" s="6">
        <f>$K$2*(1+$M$2)^K157*Sheet1!D185*Sheet1!F185/Sheet1!$F$33</f>
        <v>0</v>
      </c>
      <c r="N158" s="6">
        <f t="shared" si="11"/>
        <v>36373.904011995197</v>
      </c>
    </row>
    <row r="159" spans="4:14" x14ac:dyDescent="0.3">
      <c r="D159" s="5">
        <f t="shared" si="12"/>
        <v>184</v>
      </c>
      <c r="E159" s="5">
        <f t="shared" si="12"/>
        <v>154</v>
      </c>
      <c r="F159" s="7">
        <f>Sheet1!F186/Sheet1!$F$33*$E$2/(1+$B$1)^E159</f>
        <v>0</v>
      </c>
      <c r="G159" s="5">
        <v>0</v>
      </c>
      <c r="H159" s="5">
        <v>0</v>
      </c>
      <c r="J159" s="5">
        <f t="shared" si="13"/>
        <v>184</v>
      </c>
      <c r="K159" s="5">
        <f t="shared" si="14"/>
        <v>154</v>
      </c>
      <c r="L159" s="6">
        <f>$K$2*(1+$M$2)^K158*Sheet1!D186*Sheet1!F186/Sheet1!$F$33/(1+$B$1)^E159</f>
        <v>0</v>
      </c>
      <c r="M159" s="6">
        <f>$K$2*(1+$M$2)^K158*Sheet1!D186*Sheet1!F186/Sheet1!$F$33</f>
        <v>0</v>
      </c>
      <c r="N159" s="6">
        <f t="shared" si="11"/>
        <v>36373.904011995197</v>
      </c>
    </row>
    <row r="160" spans="4:14" x14ac:dyDescent="0.3">
      <c r="D160" s="5">
        <f t="shared" si="12"/>
        <v>185</v>
      </c>
      <c r="E160" s="5">
        <f t="shared" si="12"/>
        <v>155</v>
      </c>
      <c r="F160" s="7">
        <f>Sheet1!F187/Sheet1!$F$33*$E$2/(1+$B$1)^E160</f>
        <v>0</v>
      </c>
      <c r="G160" s="5">
        <v>0</v>
      </c>
      <c r="H160" s="5">
        <v>0</v>
      </c>
      <c r="J160" s="5">
        <f t="shared" si="13"/>
        <v>185</v>
      </c>
      <c r="K160" s="5">
        <f t="shared" si="14"/>
        <v>155</v>
      </c>
      <c r="L160" s="6">
        <f>$K$2*(1+$M$2)^K159*Sheet1!D187*Sheet1!F187/Sheet1!$F$33/(1+$B$1)^E160</f>
        <v>0</v>
      </c>
      <c r="M160" s="6">
        <f>$K$2*(1+$M$2)^K159*Sheet1!D187*Sheet1!F187/Sheet1!$F$33</f>
        <v>0</v>
      </c>
      <c r="N160" s="6">
        <f t="shared" si="11"/>
        <v>36373.904011995197</v>
      </c>
    </row>
    <row r="161" spans="4:14" x14ac:dyDescent="0.3">
      <c r="D161" s="5">
        <f t="shared" si="12"/>
        <v>186</v>
      </c>
      <c r="E161" s="5">
        <f t="shared" si="12"/>
        <v>156</v>
      </c>
      <c r="F161" s="7">
        <f>Sheet1!F188/Sheet1!$F$33*$E$2/(1+$B$1)^E161</f>
        <v>0</v>
      </c>
      <c r="G161" s="5">
        <v>0</v>
      </c>
      <c r="H161" s="5">
        <v>0</v>
      </c>
      <c r="J161" s="5">
        <f t="shared" si="13"/>
        <v>186</v>
      </c>
      <c r="K161" s="5">
        <f t="shared" si="14"/>
        <v>156</v>
      </c>
      <c r="L161" s="6">
        <f>$K$2*(1+$M$2)^K160*Sheet1!D188*Sheet1!F188/Sheet1!$F$33/(1+$B$1)^E161</f>
        <v>0</v>
      </c>
      <c r="M161" s="6">
        <f>$K$2*(1+$M$2)^K160*Sheet1!D188*Sheet1!F188/Sheet1!$F$33</f>
        <v>0</v>
      </c>
      <c r="N161" s="6">
        <f t="shared" si="11"/>
        <v>36373.904011995197</v>
      </c>
    </row>
    <row r="162" spans="4:14" x14ac:dyDescent="0.3">
      <c r="D162" s="5">
        <f t="shared" si="12"/>
        <v>187</v>
      </c>
      <c r="E162" s="5">
        <f t="shared" si="12"/>
        <v>157</v>
      </c>
      <c r="F162" s="7">
        <f>Sheet1!F189/Sheet1!$F$33*$E$2/(1+$B$1)^E162</f>
        <v>0</v>
      </c>
      <c r="G162" s="5">
        <v>0</v>
      </c>
      <c r="H162" s="5">
        <v>0</v>
      </c>
      <c r="J162" s="5">
        <f t="shared" si="13"/>
        <v>187</v>
      </c>
      <c r="K162" s="5">
        <f t="shared" si="14"/>
        <v>157</v>
      </c>
      <c r="L162" s="6">
        <f>$K$2*(1+$M$2)^K161*Sheet1!D189*Sheet1!F189/Sheet1!$F$33/(1+$B$1)^E162</f>
        <v>0</v>
      </c>
      <c r="M162" s="6">
        <f>$K$2*(1+$M$2)^K161*Sheet1!D189*Sheet1!F189/Sheet1!$F$33</f>
        <v>0</v>
      </c>
      <c r="N162" s="6">
        <f t="shared" si="11"/>
        <v>36373.904011995197</v>
      </c>
    </row>
    <row r="163" spans="4:14" x14ac:dyDescent="0.3">
      <c r="D163" s="5">
        <f t="shared" si="12"/>
        <v>188</v>
      </c>
      <c r="E163" s="5">
        <f t="shared" si="12"/>
        <v>158</v>
      </c>
      <c r="F163" s="7">
        <f>Sheet1!F190/Sheet1!$F$33*$E$2/(1+$B$1)^E163</f>
        <v>0</v>
      </c>
      <c r="G163" s="5">
        <v>0</v>
      </c>
      <c r="H163" s="5">
        <v>0</v>
      </c>
      <c r="J163" s="5">
        <f t="shared" si="13"/>
        <v>188</v>
      </c>
      <c r="K163" s="5">
        <f t="shared" si="14"/>
        <v>158</v>
      </c>
      <c r="L163" s="6">
        <f>$K$2*(1+$M$2)^K162*Sheet1!D190*Sheet1!F190/Sheet1!$F$33/(1+$B$1)^E163</f>
        <v>0</v>
      </c>
      <c r="M163" s="6">
        <f>$K$2*(1+$M$2)^K162*Sheet1!D190*Sheet1!F190/Sheet1!$F$33</f>
        <v>0</v>
      </c>
      <c r="N163" s="6">
        <f t="shared" si="11"/>
        <v>36373.904011995197</v>
      </c>
    </row>
    <row r="164" spans="4:14" x14ac:dyDescent="0.3">
      <c r="D164" s="5">
        <f t="shared" si="12"/>
        <v>189</v>
      </c>
      <c r="E164" s="5">
        <f t="shared" si="12"/>
        <v>159</v>
      </c>
      <c r="F164" s="7">
        <f>Sheet1!F191/Sheet1!$F$33*$E$2/(1+$B$1)^E164</f>
        <v>0</v>
      </c>
      <c r="G164" s="5">
        <v>0</v>
      </c>
      <c r="H164" s="5">
        <v>0</v>
      </c>
      <c r="J164" s="5">
        <f t="shared" si="13"/>
        <v>189</v>
      </c>
      <c r="K164" s="5">
        <f t="shared" si="14"/>
        <v>159</v>
      </c>
      <c r="L164" s="6">
        <f>$K$2*(1+$M$2)^K163*Sheet1!D191*Sheet1!F191/Sheet1!$F$33/(1+$B$1)^E164</f>
        <v>0</v>
      </c>
      <c r="M164" s="6">
        <f>$K$2*(1+$M$2)^K163*Sheet1!D191*Sheet1!F191/Sheet1!$F$33</f>
        <v>0</v>
      </c>
      <c r="N164" s="6">
        <f t="shared" si="11"/>
        <v>36373.904011995197</v>
      </c>
    </row>
    <row r="165" spans="4:14" x14ac:dyDescent="0.3">
      <c r="D165" s="5">
        <f t="shared" si="12"/>
        <v>190</v>
      </c>
      <c r="E165" s="5">
        <f t="shared" si="12"/>
        <v>160</v>
      </c>
      <c r="F165" s="7">
        <f>Sheet1!F192/Sheet1!$F$33*$E$2/(1+$B$1)^E165</f>
        <v>0</v>
      </c>
      <c r="G165" s="5">
        <v>0</v>
      </c>
      <c r="H165" s="5">
        <v>0</v>
      </c>
      <c r="J165" s="5">
        <f t="shared" si="13"/>
        <v>190</v>
      </c>
      <c r="K165" s="5">
        <f t="shared" si="14"/>
        <v>160</v>
      </c>
      <c r="L165" s="6">
        <f>$K$2*(1+$M$2)^K164*Sheet1!D192*Sheet1!F192/Sheet1!$F$33/(1+$B$1)^E165</f>
        <v>0</v>
      </c>
      <c r="M165" s="6">
        <f>$K$2*(1+$M$2)^K164*Sheet1!D192*Sheet1!F192/Sheet1!$F$33</f>
        <v>0</v>
      </c>
      <c r="N165" s="6">
        <f t="shared" si="11"/>
        <v>36373.904011995197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Projections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吕梦珂</dc:creator>
  <cp:lastModifiedBy>吕梦珂</cp:lastModifiedBy>
  <dcterms:created xsi:type="dcterms:W3CDTF">2022-05-07T09:16:22Z</dcterms:created>
  <dcterms:modified xsi:type="dcterms:W3CDTF">2022-05-07T11:47:01Z</dcterms:modified>
</cp:coreProperties>
</file>